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ubcovOS\AppData\Local\LANIT\LanDocs\EditedFiles\"/>
    </mc:Choice>
  </mc:AlternateContent>
  <bookViews>
    <workbookView xWindow="0" yWindow="0" windowWidth="28800" windowHeight="1230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Лист1!$G$16</definedName>
    <definedName name="_ftnref4" localSheetId="0">Лист1!$P$16</definedName>
    <definedName name="_ftnref5" localSheetId="0">Лист1!$B$7</definedName>
    <definedName name="_ftnref6" localSheetId="0">Лист1!$H$17</definedName>
    <definedName name="_ftnref7" localSheetId="0">Лист1!$M$17</definedName>
    <definedName name="_ftnref8" localSheetId="0">Лист1!$N$17</definedName>
    <definedName name="_ftnref9" localSheetId="0">Лист1!$H$18</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1" l="1"/>
  <c r="L21" i="1" l="1"/>
  <c r="K21" i="1"/>
  <c r="N22" i="1" l="1"/>
</calcChain>
</file>

<file path=xl/sharedStrings.xml><?xml version="1.0" encoding="utf-8"?>
<sst xmlns="http://schemas.openxmlformats.org/spreadsheetml/2006/main" count="40" uniqueCount="38">
  <si>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</si>
  <si>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</si>
  <si>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Расчет НМЦК(ЦК)</t>
  </si>
  <si>
    <t>Коэфф. вариации (v)</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</si>
  <si>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</si>
  <si>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</si>
  <si>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</si>
  <si>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</si>
  <si>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</si>
  <si>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Используемый метод определения[3] НМЦК(ЦК)/начальной цены единицы товара (работы, услуги) и начальной суммы цен единиц товаров (работ, услуг)</t>
  </si>
  <si>
    <t>Реквизиты запросов ценовой информации (в т.ч. в ЕИС)</t>
  </si>
  <si>
    <r>
      <t>Наименование товара, работы, услуги по КТРУ</t>
    </r>
    <r>
      <rPr>
        <sz val="12"/>
        <color theme="1"/>
        <rFont val="Times New Roman"/>
        <family val="1"/>
        <charset val="204"/>
      </rPr>
      <t xml:space="preserve"> </t>
    </r>
  </si>
  <si>
    <t>Типовая принадлежность</t>
  </si>
  <si>
    <t>Ед. изм.</t>
  </si>
  <si>
    <t>Кол-во</t>
  </si>
  <si>
    <t>Ценовые значения анализа рынка</t>
  </si>
  <si>
    <t>Итоговое значение НМЦК (ЦК) (руб.)</t>
  </si>
  <si>
    <t>Итого цена единицы товара (работы, услуги) в том числе с учетом ЛБО (руб.)</t>
  </si>
  <si>
    <t>Всего НМЦК (ЦК)/цена единицы товара (работы, услуги) с учетом ЛБО (руб.)</t>
  </si>
  <si>
    <t xml:space="preserve">Предмет контракта </t>
  </si>
  <si>
    <t xml:space="preserve">Дата подготовки обоснования НМЦК(ЦК)/ начальной цены единицы товара (работы, услуги)  </t>
  </si>
  <si>
    <t xml:space="preserve">Цена за единицу с учетом нормативных затрат </t>
  </si>
  <si>
    <t>Обоснование начальной (максимальной) цены контракта, цены контракта, заключаемого с единственным поставщиком (подрядчиком, исполнителем) (НМЦК(ЦК)) определение начальной цены единицы товара, работы, услуги, начальной суммы цен указанных единиц, максимального значения цены контракта</t>
  </si>
  <si>
    <t>-</t>
  </si>
  <si>
    <t>Шт.</t>
  </si>
  <si>
    <t>Метод сопоставимых рыночных цен</t>
  </si>
  <si>
    <t xml:space="preserve">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
</t>
  </si>
  <si>
    <t>Набор первой медицинской помощи, не содержащий лекарственные средства, одноразового использования
Код позиции КТРУ 21.20.24.170-00000005</t>
  </si>
  <si>
    <t>Поставка аптечек первой помощи для нужд Межрегионального филиала Федерального казенного учреждения «Центр по обеспечению деятельности казначейства России» в г. Казани</t>
  </si>
  <si>
    <t>22.05.2026г</t>
  </si>
  <si>
    <t>Набор первой медицинской помощи, не содержащий лекарственные средства, одноразового использования</t>
  </si>
  <si>
    <r>
      <rPr>
        <b/>
        <sz val="12"/>
        <color theme="1"/>
        <rFont val="Times New Roman"/>
        <family val="1"/>
        <charset val="204"/>
      </rPr>
      <t>Источник №1:</t>
    </r>
    <r>
      <rPr>
        <sz val="12"/>
        <color theme="1"/>
        <rFont val="Times New Roman"/>
        <family val="1"/>
        <charset val="204"/>
      </rPr>
      <t xml:space="preserve"> https://www.officemag.ru/catalog/goods/631424/?utm_referrer=https%3A%2F%2Fyandex.ru%2F</t>
    </r>
  </si>
  <si>
    <t xml:space="preserve">Источник №1:  </t>
  </si>
  <si>
    <t xml:space="preserve">Источник №2: </t>
  </si>
  <si>
    <t>Источник №3:</t>
  </si>
  <si>
    <r>
      <rPr>
        <b/>
        <sz val="12"/>
        <color theme="1"/>
        <rFont val="Times New Roman"/>
        <family val="1"/>
        <charset val="204"/>
      </rPr>
      <t xml:space="preserve">Источник №2: </t>
    </r>
    <r>
      <rPr>
        <sz val="12"/>
        <color theme="1"/>
        <rFont val="Times New Roman"/>
        <family val="1"/>
        <charset val="204"/>
      </rPr>
      <t>https://www.komus.ru/katalog/otraslevye-predlozheniya/meditsina/aptechki/aptechki-individualnye-i-kollektivnye/aptechka-pervoj-pomoshhi-rabotnikam-proizvodstvennaya-vitalfarm-po-prikazu-262n-plastikovyj-futlyar-54061-/p/2085921/?ysclid=mq4zu7975470312577</t>
    </r>
  </si>
  <si>
    <r>
      <rPr>
        <b/>
        <sz val="12"/>
        <color theme="1"/>
        <rFont val="Times New Roman"/>
        <family val="1"/>
        <charset val="204"/>
      </rPr>
      <t>Источник №3:</t>
    </r>
    <r>
      <rPr>
        <sz val="12"/>
        <color theme="1"/>
        <rFont val="Times New Roman"/>
        <family val="1"/>
        <charset val="204"/>
      </rPr>
      <t xml:space="preserve"> https://ellevin.ru/cat/aptechki/aptechka-dlja-okazanija-pervojj-pomoshhi-rabotnikam-diz110-3-1588?utm_source=yandex&amp;utm_medium=cpc&amp;utm_campaign=4-6_Aptechki__poisk_&amp;utm_content=c:52727652%7Cb:9699044246%7Ck:21056419872%7Cst:search%7Ca:no%7Cs:none%7Ct:premium%7Cp:1&amp;utm_term=---autotargeting&amp;etext=2202.9i8nK1xojvlgo4kjQjtdFZkYhzyGr51TxHAd0wFQ3GN5dd8yvNqP839pZSMpG0baKDhx6AMHxU9ctIuOCPVaYH4ToX8u2r1DeNBBEMSzdffctcxoHPHeZDbk-2vZOGsoeg72kX0sFfaRhw3AP9z2wdDqCx8nH9fj4NBxUXP0SIS5BlshAmonlHBP9a15w_T19_e4YfuXiaQnLMl03IQhctiVwFLg7ywCu38bKCmcNcBmuowsDgEWEVjeEeCYZ4RPYWNpZXVnam1ld3h1d2N1bA.97ab8d5beb340dabb766d172b19892ca897d60da&amp;yclid=11679148278526246911</t>
    </r>
  </si>
  <si>
    <r>
      <t xml:space="preserve">В целях получения информации в отношении планируемых к закупке на Поставку аптечек первой помощи для обеспечения нужд Межрегионального филиала Федерального казенного учреждения «Центр по обеспечению деятельности казначейства России» в г. Казани был подготовлен и направлены запрос цен в </t>
    </r>
    <r>
      <rPr>
        <b/>
        <sz val="12"/>
        <rFont val="Times New Roman"/>
        <family val="1"/>
        <charset val="204"/>
      </rPr>
      <t>ЕИС 0811400000126000415 (ред. №01) от 18.02.2026г</t>
    </r>
    <r>
      <rPr>
        <sz val="12"/>
        <rFont val="Times New Roman"/>
        <family val="1"/>
        <charset val="204"/>
      </rPr>
      <t xml:space="preserve">, запрос цен в 9 организаций </t>
    </r>
    <r>
      <rPr>
        <b/>
        <sz val="12"/>
        <rFont val="Times New Roman"/>
        <family val="1"/>
        <charset val="204"/>
      </rPr>
      <t>исх. №59-26-24/2664 от 18.05.2026г</t>
    </r>
    <r>
      <rPr>
        <sz val="12"/>
        <rFont val="Times New Roman"/>
        <family val="1"/>
        <charset val="204"/>
      </rPr>
      <t xml:space="preserve">.Ответ от организаций не получен,  расчет НМЦК (ЦК) произведён на основании данных, полученных из источников в сети интернет: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</si>
</sst>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sz val="10"/>
      <color indexed="8"/>
      <name val="Times New Roman"/>
      <family val="1"/>
      <charset val="204"/>
    </font>
    <font>
      <sz val="12"/>
      <name val="Times New Roman"/>
      <family val="1"/>
      <charset val="204"/>
    </font>
    <font>
      <b/>
      <sz val="12"/>
      <name val="Times New Roman"/>
      <family val="1"/>
      <charset val="204"/>
    </font>
    <font>
      <sz val="11"/>
      <color indexed="8"/>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43" fontId="1" fillId="0" borderId="3" xfId="1"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5" xfId="0" applyFont="1" applyBorder="1" applyAlignment="1">
      <alignment horizontal="center" vertical="top" wrapText="1"/>
    </xf>
    <xf numFmtId="0" fontId="4" fillId="0" borderId="0" xfId="0" applyFont="1"/>
    <xf numFmtId="2" fontId="1" fillId="0" borderId="3" xfId="0" applyNumberFormat="1" applyFont="1" applyBorder="1" applyAlignment="1">
      <alignment horizontal="center" vertical="center" wrapText="1"/>
    </xf>
    <xf numFmtId="0" fontId="1" fillId="0" borderId="10" xfId="0" applyFont="1" applyBorder="1" applyAlignment="1">
      <alignment horizontal="center" vertical="top"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7" fillId="0" borderId="18" xfId="0" applyFont="1" applyFill="1" applyBorder="1" applyAlignment="1">
      <alignment horizontal="center" vertical="center" wrapText="1"/>
    </xf>
    <xf numFmtId="0" fontId="8" fillId="0" borderId="5" xfId="0" applyFont="1" applyBorder="1" applyAlignment="1">
      <alignment horizontal="center" vertical="center" wrapText="1"/>
    </xf>
    <xf numFmtId="0" fontId="1" fillId="0" borderId="0" xfId="0" applyFont="1" applyAlignment="1">
      <alignment horizontal="left" wrapText="1"/>
    </xf>
    <xf numFmtId="0" fontId="4" fillId="2" borderId="0" xfId="0" applyFont="1" applyFill="1" applyAlignment="1">
      <alignment horizontal="left" vertical="center" wrapText="1" shrinkToFi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right" vertical="center" wrapText="1"/>
    </xf>
    <xf numFmtId="0" fontId="1" fillId="0" borderId="6" xfId="0" applyFont="1" applyBorder="1" applyAlignment="1">
      <alignment horizontal="right" vertical="center" wrapText="1"/>
    </xf>
    <xf numFmtId="43" fontId="2" fillId="0" borderId="7" xfId="0" applyNumberFormat="1" applyFont="1" applyBorder="1" applyAlignment="1">
      <alignment horizontal="left" vertical="center" wrapText="1"/>
    </xf>
    <xf numFmtId="43" fontId="2" fillId="0" borderId="4"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43" fontId="1" fillId="0" borderId="7" xfId="1" applyFont="1" applyBorder="1" applyAlignment="1">
      <alignment horizontal="center" vertical="center" wrapText="1"/>
    </xf>
    <xf numFmtId="43" fontId="1" fillId="0" borderId="4" xfId="1" applyFont="1" applyBorder="1" applyAlignment="1">
      <alignment horizontal="center"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1" fillId="0" borderId="16" xfId="0" applyFont="1" applyBorder="1" applyAlignment="1">
      <alignment horizontal="center" vertical="center" wrapText="1"/>
    </xf>
    <xf numFmtId="0" fontId="2" fillId="0" borderId="0" xfId="0" applyFont="1" applyAlignment="1">
      <alignment horizontal="left" vertical="top" wrapText="1"/>
    </xf>
    <xf numFmtId="0" fontId="1" fillId="0" borderId="16" xfId="0" applyFont="1" applyBorder="1" applyAlignment="1">
      <alignment horizontal="left" vertical="center" wrapText="1"/>
    </xf>
    <xf numFmtId="0" fontId="1" fillId="2" borderId="17" xfId="0" applyFont="1" applyFill="1" applyBorder="1" applyAlignment="1">
      <alignment horizontal="left" vertical="center" wrapText="1"/>
    </xf>
    <xf numFmtId="0" fontId="5" fillId="0" borderId="0" xfId="0" applyFont="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4" zoomScale="85" zoomScaleNormal="85" workbookViewId="0">
      <selection activeCell="F7" sqref="F7:R7"/>
    </sheetView>
  </sheetViews>
  <sheetFormatPr defaultRowHeight="15.75" x14ac:dyDescent="0.25"/>
  <cols>
    <col min="1" max="1" width="3.7109375" style="4" customWidth="1"/>
    <col min="2" max="2" width="9.140625" style="4"/>
    <col min="3" max="3" width="19.7109375" style="4" customWidth="1"/>
    <col min="4" max="4" width="21.85546875" style="4" customWidth="1"/>
    <col min="5" max="5" width="14.140625" style="4" customWidth="1"/>
    <col min="6" max="6" width="11.28515625" style="4" customWidth="1"/>
    <col min="7" max="13" width="12.85546875" style="4" customWidth="1"/>
    <col min="14" max="14" width="15.42578125" style="4" customWidth="1"/>
    <col min="15" max="15" width="6" style="4" customWidth="1"/>
    <col min="16" max="17" width="12.85546875" style="4" customWidth="1"/>
    <col min="18" max="18" width="9.140625" style="4"/>
    <col min="19" max="19" width="12.42578125" style="4" bestFit="1" customWidth="1"/>
    <col min="20" max="16384" width="9.140625" style="4"/>
  </cols>
  <sheetData>
    <row r="1" spans="1:18" ht="60" customHeight="1" x14ac:dyDescent="0.25">
      <c r="B1" s="42" t="s">
        <v>22</v>
      </c>
      <c r="C1" s="42"/>
      <c r="D1" s="42"/>
      <c r="E1" s="42"/>
      <c r="F1" s="42"/>
      <c r="G1" s="42"/>
      <c r="H1" s="42"/>
      <c r="I1" s="42"/>
      <c r="J1" s="42"/>
      <c r="K1" s="42"/>
      <c r="L1" s="42"/>
      <c r="M1" s="42"/>
      <c r="N1" s="42"/>
      <c r="O1" s="42"/>
      <c r="P1" s="42"/>
      <c r="Q1" s="42"/>
      <c r="R1" s="42"/>
    </row>
    <row r="4" spans="1:18" ht="36" customHeight="1" x14ac:dyDescent="0.25">
      <c r="B4" s="41" t="s">
        <v>20</v>
      </c>
      <c r="C4" s="41"/>
      <c r="D4" s="41"/>
      <c r="E4" s="41"/>
      <c r="F4" s="41"/>
      <c r="G4" s="41"/>
      <c r="H4" s="41"/>
      <c r="I4" s="43" t="s">
        <v>29</v>
      </c>
      <c r="J4" s="43"/>
      <c r="K4" s="43"/>
      <c r="L4" s="5"/>
      <c r="M4" s="5"/>
      <c r="N4" s="5"/>
      <c r="O4" s="5"/>
      <c r="P4" s="5"/>
      <c r="Q4" s="5"/>
      <c r="R4" s="5"/>
    </row>
    <row r="5" spans="1:18" ht="36" customHeight="1" x14ac:dyDescent="0.25">
      <c r="B5" s="44" t="s">
        <v>19</v>
      </c>
      <c r="C5" s="44"/>
      <c r="D5" s="45" t="s">
        <v>28</v>
      </c>
      <c r="E5" s="45"/>
      <c r="F5" s="45"/>
      <c r="G5" s="45"/>
      <c r="H5" s="45"/>
      <c r="I5" s="45"/>
      <c r="J5" s="45"/>
      <c r="K5" s="45"/>
      <c r="L5" s="45"/>
      <c r="M5" s="45"/>
      <c r="N5" s="45"/>
      <c r="O5" s="45"/>
      <c r="P5" s="45"/>
      <c r="Q5" s="45"/>
      <c r="R5" s="45"/>
    </row>
    <row r="6" spans="1:18" ht="42.75" customHeight="1" x14ac:dyDescent="0.25">
      <c r="B6" s="41" t="s">
        <v>9</v>
      </c>
      <c r="C6" s="41"/>
      <c r="D6" s="41"/>
      <c r="E6" s="41"/>
      <c r="F6" s="41"/>
      <c r="G6" s="41"/>
      <c r="H6" s="41"/>
      <c r="I6" s="41"/>
      <c r="J6" s="41"/>
      <c r="K6" s="41"/>
      <c r="L6" s="41"/>
      <c r="M6" s="46" t="s">
        <v>25</v>
      </c>
      <c r="N6" s="46"/>
      <c r="O6" s="46"/>
      <c r="P6" s="46"/>
      <c r="Q6" s="5"/>
      <c r="R6" s="5"/>
    </row>
    <row r="7" spans="1:18" ht="84.75" customHeight="1" x14ac:dyDescent="0.25">
      <c r="B7" s="41" t="s">
        <v>10</v>
      </c>
      <c r="C7" s="41"/>
      <c r="D7" s="41"/>
      <c r="E7" s="41"/>
      <c r="F7" s="47" t="s">
        <v>37</v>
      </c>
      <c r="G7" s="47"/>
      <c r="H7" s="47"/>
      <c r="I7" s="47"/>
      <c r="J7" s="47"/>
      <c r="K7" s="47"/>
      <c r="L7" s="47"/>
      <c r="M7" s="47"/>
      <c r="N7" s="47"/>
      <c r="O7" s="47"/>
      <c r="P7" s="47"/>
      <c r="Q7" s="47"/>
      <c r="R7" s="47"/>
    </row>
    <row r="8" spans="1:18" s="18" customFormat="1" x14ac:dyDescent="0.25">
      <c r="A8" s="18" t="s">
        <v>31</v>
      </c>
    </row>
    <row r="9" spans="1:18" s="18" customFormat="1" x14ac:dyDescent="0.25">
      <c r="A9" s="18" t="s">
        <v>35</v>
      </c>
    </row>
    <row r="10" spans="1:18" s="18" customFormat="1" x14ac:dyDescent="0.25">
      <c r="A10" s="18" t="s">
        <v>36</v>
      </c>
    </row>
    <row r="11" spans="1:18" x14ac:dyDescent="0.25">
      <c r="B11" s="1"/>
      <c r="C11" s="1"/>
      <c r="D11" s="1"/>
      <c r="E11" s="1"/>
      <c r="F11" s="1"/>
      <c r="G11" s="1"/>
      <c r="H11" s="1"/>
      <c r="I11" s="1"/>
      <c r="J11" s="1"/>
      <c r="K11" s="1"/>
      <c r="L11" s="1"/>
      <c r="M11" s="1"/>
      <c r="N11" s="8"/>
      <c r="O11" s="1"/>
      <c r="P11" s="1"/>
      <c r="Q11" s="1"/>
      <c r="R11" s="1"/>
    </row>
    <row r="12" spans="1:18" ht="37.5" customHeight="1" x14ac:dyDescent="0.25">
      <c r="B12" s="41" t="s">
        <v>0</v>
      </c>
      <c r="C12" s="41"/>
      <c r="D12" s="41"/>
      <c r="E12" s="41"/>
      <c r="F12" s="41"/>
      <c r="G12" s="41"/>
      <c r="H12" s="41"/>
      <c r="I12" s="41"/>
      <c r="J12" s="41"/>
      <c r="K12" s="41"/>
      <c r="L12" s="41"/>
      <c r="M12" s="41"/>
      <c r="N12" s="41"/>
      <c r="O12" s="41"/>
      <c r="P12" s="41"/>
      <c r="Q12" s="41"/>
      <c r="R12" s="41"/>
    </row>
    <row r="13" spans="1:18" ht="34.5" customHeight="1" x14ac:dyDescent="0.25">
      <c r="B13" s="41" t="s">
        <v>6</v>
      </c>
      <c r="C13" s="41"/>
      <c r="D13" s="41"/>
      <c r="E13" s="41"/>
      <c r="F13" s="41"/>
      <c r="G13" s="41"/>
      <c r="H13" s="41"/>
      <c r="I13" s="41"/>
      <c r="J13" s="41"/>
      <c r="K13" s="41"/>
      <c r="L13" s="41"/>
      <c r="M13" s="41"/>
      <c r="N13" s="41"/>
      <c r="O13" s="41"/>
      <c r="P13" s="41"/>
      <c r="Q13" s="41"/>
      <c r="R13" s="41"/>
    </row>
    <row r="15" spans="1:18" ht="16.5" thickBot="1" x14ac:dyDescent="0.3"/>
    <row r="16" spans="1:18" ht="16.5" thickBot="1" x14ac:dyDescent="0.3">
      <c r="B16" s="26" t="s">
        <v>7</v>
      </c>
      <c r="C16" s="29" t="s">
        <v>11</v>
      </c>
      <c r="D16" s="26" t="s">
        <v>1</v>
      </c>
      <c r="E16" s="29" t="s">
        <v>12</v>
      </c>
      <c r="F16" s="26" t="s">
        <v>13</v>
      </c>
      <c r="G16" s="29" t="s">
        <v>14</v>
      </c>
      <c r="H16" s="20" t="s">
        <v>2</v>
      </c>
      <c r="I16" s="32"/>
      <c r="J16" s="32"/>
      <c r="K16" s="32"/>
      <c r="L16" s="32"/>
      <c r="M16" s="32"/>
      <c r="N16" s="32"/>
      <c r="O16" s="21"/>
      <c r="P16" s="26" t="s">
        <v>17</v>
      </c>
      <c r="Q16" s="26" t="s">
        <v>18</v>
      </c>
    </row>
    <row r="17" spans="1:17" ht="28.5" customHeight="1" thickBot="1" x14ac:dyDescent="0.3">
      <c r="B17" s="27"/>
      <c r="C17" s="30"/>
      <c r="D17" s="27"/>
      <c r="E17" s="30"/>
      <c r="F17" s="27"/>
      <c r="G17" s="30"/>
      <c r="H17" s="20" t="s">
        <v>15</v>
      </c>
      <c r="I17" s="32"/>
      <c r="J17" s="21"/>
      <c r="K17" s="26" t="s">
        <v>3</v>
      </c>
      <c r="L17" s="26" t="s">
        <v>8</v>
      </c>
      <c r="M17" s="30" t="s">
        <v>21</v>
      </c>
      <c r="N17" s="35" t="s">
        <v>16</v>
      </c>
      <c r="O17" s="36"/>
      <c r="P17" s="27"/>
      <c r="Q17" s="27"/>
    </row>
    <row r="18" spans="1:17" ht="68.25" customHeight="1" thickBot="1" x14ac:dyDescent="0.3">
      <c r="B18" s="27"/>
      <c r="C18" s="30"/>
      <c r="D18" s="27"/>
      <c r="E18" s="30"/>
      <c r="F18" s="27"/>
      <c r="G18" s="30"/>
      <c r="H18" s="12" t="s">
        <v>32</v>
      </c>
      <c r="I18" s="9" t="s">
        <v>33</v>
      </c>
      <c r="J18" s="9" t="s">
        <v>34</v>
      </c>
      <c r="K18" s="27"/>
      <c r="L18" s="27"/>
      <c r="M18" s="30"/>
      <c r="N18" s="37"/>
      <c r="O18" s="38"/>
      <c r="P18" s="27"/>
      <c r="Q18" s="27"/>
    </row>
    <row r="19" spans="1:17" ht="67.5" customHeight="1" thickBot="1" x14ac:dyDescent="0.3">
      <c r="B19" s="28"/>
      <c r="C19" s="31"/>
      <c r="D19" s="28"/>
      <c r="E19" s="31"/>
      <c r="F19" s="28"/>
      <c r="G19" s="31"/>
      <c r="H19" s="7" t="s">
        <v>4</v>
      </c>
      <c r="I19" s="3" t="s">
        <v>4</v>
      </c>
      <c r="J19" s="3" t="s">
        <v>4</v>
      </c>
      <c r="K19" s="28"/>
      <c r="L19" s="28"/>
      <c r="M19" s="31"/>
      <c r="N19" s="39"/>
      <c r="O19" s="40"/>
      <c r="P19" s="28"/>
      <c r="Q19" s="28"/>
    </row>
    <row r="20" spans="1:17" ht="16.5" thickBot="1" x14ac:dyDescent="0.3">
      <c r="B20" s="2">
        <v>1</v>
      </c>
      <c r="C20" s="3">
        <v>2</v>
      </c>
      <c r="D20" s="3">
        <v>3</v>
      </c>
      <c r="E20" s="3">
        <v>4</v>
      </c>
      <c r="F20" s="3">
        <v>5</v>
      </c>
      <c r="G20" s="3">
        <v>6</v>
      </c>
      <c r="H20" s="3">
        <v>7</v>
      </c>
      <c r="I20" s="3">
        <v>8</v>
      </c>
      <c r="J20" s="3">
        <v>9</v>
      </c>
      <c r="K20" s="3">
        <v>10</v>
      </c>
      <c r="L20" s="3">
        <v>11</v>
      </c>
      <c r="M20" s="3">
        <v>12</v>
      </c>
      <c r="N20" s="20">
        <v>13</v>
      </c>
      <c r="O20" s="21"/>
      <c r="P20" s="3">
        <v>14</v>
      </c>
      <c r="Q20" s="3">
        <v>15</v>
      </c>
    </row>
    <row r="21" spans="1:17" ht="156.75" customHeight="1" thickBot="1" x14ac:dyDescent="0.3">
      <c r="B21" s="14">
        <v>1</v>
      </c>
      <c r="C21" s="16" t="s">
        <v>27</v>
      </c>
      <c r="D21" s="17" t="s">
        <v>30</v>
      </c>
      <c r="E21" s="13"/>
      <c r="F21" s="15" t="s">
        <v>24</v>
      </c>
      <c r="G21" s="13">
        <v>4</v>
      </c>
      <c r="H21" s="6">
        <v>1437.11</v>
      </c>
      <c r="I21" s="6">
        <v>1199</v>
      </c>
      <c r="J21" s="6">
        <v>1352</v>
      </c>
      <c r="K21" s="6">
        <f>(STDEV(H21:J21)/AVERAGE(H21:J21))*100</f>
        <v>9.08</v>
      </c>
      <c r="L21" s="11">
        <f>ROUNDDOWN(AVERAGE(H21:J21),2)</f>
        <v>1329.37</v>
      </c>
      <c r="M21" s="13" t="s">
        <v>23</v>
      </c>
      <c r="N21" s="33">
        <f>G21*I21</f>
        <v>4796</v>
      </c>
      <c r="O21" s="34"/>
      <c r="P21" s="13"/>
      <c r="Q21" s="13"/>
    </row>
    <row r="22" spans="1:17" ht="16.5" customHeight="1" thickBot="1" x14ac:dyDescent="0.3">
      <c r="B22" s="22" t="s">
        <v>5</v>
      </c>
      <c r="C22" s="23"/>
      <c r="D22" s="23"/>
      <c r="E22" s="23"/>
      <c r="F22" s="23"/>
      <c r="G22" s="23"/>
      <c r="H22" s="23"/>
      <c r="I22" s="23"/>
      <c r="J22" s="23"/>
      <c r="K22" s="23"/>
      <c r="L22" s="23"/>
      <c r="M22" s="23"/>
      <c r="N22" s="24">
        <f>SUM(N21:O21)</f>
        <v>4796</v>
      </c>
      <c r="O22" s="25"/>
      <c r="P22" s="3"/>
      <c r="Q22" s="3"/>
    </row>
    <row r="24" spans="1:17" s="10" customFormat="1" ht="75" customHeight="1" x14ac:dyDescent="0.2">
      <c r="A24" s="19" t="s">
        <v>26</v>
      </c>
      <c r="B24" s="19"/>
      <c r="C24" s="19"/>
      <c r="D24" s="19"/>
      <c r="E24" s="19"/>
      <c r="F24" s="19"/>
      <c r="G24" s="19"/>
      <c r="H24" s="19"/>
      <c r="I24" s="19"/>
      <c r="J24" s="19"/>
      <c r="K24" s="19"/>
      <c r="L24" s="19"/>
      <c r="M24" s="19"/>
      <c r="N24" s="19"/>
      <c r="O24" s="19"/>
      <c r="P24" s="19"/>
      <c r="Q24" s="19"/>
    </row>
    <row r="26" spans="1:17" s="18" customFormat="1" x14ac:dyDescent="0.25"/>
    <row r="27" spans="1:17" s="18" customFormat="1" x14ac:dyDescent="0.25"/>
    <row r="28" spans="1:17" s="18" customFormat="1" x14ac:dyDescent="0.25"/>
  </sheetData>
  <mergeCells count="36">
    <mergeCell ref="A8:XFD8"/>
    <mergeCell ref="A9:XFD9"/>
    <mergeCell ref="A10:XFD10"/>
    <mergeCell ref="B1:R1"/>
    <mergeCell ref="B4:H4"/>
    <mergeCell ref="I4:K4"/>
    <mergeCell ref="B5:C5"/>
    <mergeCell ref="D5:R5"/>
    <mergeCell ref="B6:L6"/>
    <mergeCell ref="M6:P6"/>
    <mergeCell ref="B7:E7"/>
    <mergeCell ref="F7:R7"/>
    <mergeCell ref="B12:R12"/>
    <mergeCell ref="B13:R13"/>
    <mergeCell ref="P16:P19"/>
    <mergeCell ref="H17:J17"/>
    <mergeCell ref="K17:K19"/>
    <mergeCell ref="M17:M19"/>
    <mergeCell ref="B16:B19"/>
    <mergeCell ref="L17:L19"/>
    <mergeCell ref="C16:C19"/>
    <mergeCell ref="D16:D19"/>
    <mergeCell ref="E16:E19"/>
    <mergeCell ref="Q16:Q19"/>
    <mergeCell ref="F16:F19"/>
    <mergeCell ref="G16:G19"/>
    <mergeCell ref="H16:O16"/>
    <mergeCell ref="N21:O21"/>
    <mergeCell ref="N17:O19"/>
    <mergeCell ref="A26:XFD26"/>
    <mergeCell ref="A27:XFD27"/>
    <mergeCell ref="A28:XFD28"/>
    <mergeCell ref="A24:Q24"/>
    <mergeCell ref="N20:O20"/>
    <mergeCell ref="B22:M22"/>
    <mergeCell ref="N22:O22"/>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2025-05-16T11:28:03Z</cp:lastPrinted>
  <dcterms:created xsi:type="dcterms:W3CDTF">2025-05-16T11:17:36Z</dcterms:created>
  <dcterms:modified xsi:type="dcterms:W3CDTF">2026-06-08T09:40:27Z</dcterms:modified>
</cp:coreProperties>
</file>