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A1D284B-98A1-4799-88F5-8D081044C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Лист1!$P$12:$P$32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6" i="1" l="1"/>
  <c r="O20" i="1" l="1"/>
  <c r="O15" i="1" l="1"/>
  <c r="O17" i="1"/>
  <c r="O18" i="1"/>
  <c r="O19" i="1"/>
  <c r="O21" i="1"/>
  <c r="O22" i="1"/>
  <c r="O23" i="1"/>
  <c r="O24" i="1" l="1"/>
</calcChain>
</file>

<file path=xl/sharedStrings.xml><?xml version="1.0" encoding="utf-8"?>
<sst xmlns="http://schemas.openxmlformats.org/spreadsheetml/2006/main" count="84" uniqueCount="72">
  <si>
    <t>№ п/п</t>
  </si>
  <si>
    <t>Марка, модель</t>
  </si>
  <si>
    <t>Регистр. гос. номер</t>
  </si>
  <si>
    <t>Год выпуска</t>
  </si>
  <si>
    <t>Идентификационный номер (VIN)</t>
  </si>
  <si>
    <t>Мощн. (л.с.) / разр. макс. масса (кг) / кол-во мест</t>
  </si>
  <si>
    <t>Кате-гория ТС</t>
  </si>
  <si>
    <t>ТБ</t>
  </si>
  <si>
    <t>(руб.)</t>
  </si>
  <si>
    <t>Коэффициенты</t>
  </si>
  <si>
    <t>Страховая премия</t>
  </si>
  <si>
    <t>КТ</t>
  </si>
  <si>
    <t>КБМ</t>
  </si>
  <si>
    <t>КВС</t>
  </si>
  <si>
    <t>КО</t>
  </si>
  <si>
    <t>КМ</t>
  </si>
  <si>
    <t>КС</t>
  </si>
  <si>
    <t>Итого:</t>
  </si>
  <si>
    <t>Дата начала страхования в 2026 году</t>
  </si>
  <si>
    <t>UAZ PATRIOT</t>
  </si>
  <si>
    <t>ХТТ316300G1010047</t>
  </si>
  <si>
    <t>29.06.2026 г.</t>
  </si>
  <si>
    <t>XTARS045LK1226986</t>
  </si>
  <si>
    <t>LADA LARGUS</t>
  </si>
  <si>
    <t>XTAFS0151E0846457</t>
  </si>
  <si>
    <t>ГАЗ-330210</t>
  </si>
  <si>
    <t xml:space="preserve">АМ-01 1990-0000010 УАЗ-3962 </t>
  </si>
  <si>
    <t>3307СГИ/ ГАЗ-3307</t>
  </si>
  <si>
    <t>КАМАЗ-4425(седельный тягач)</t>
  </si>
  <si>
    <t>КАМАЗ-55111</t>
  </si>
  <si>
    <t>ПАЗ-3205370 (автобус)</t>
  </si>
  <si>
    <t>Газон-Некст (вакумная)</t>
  </si>
  <si>
    <r>
      <t xml:space="preserve">LADA </t>
    </r>
    <r>
      <rPr>
        <sz val="11"/>
        <color rgb="FF000000"/>
        <rFont val="Times New Roman"/>
        <family val="1"/>
        <charset val="204"/>
      </rPr>
      <t>LARGUS</t>
    </r>
    <r>
      <rPr>
        <sz val="11"/>
        <color theme="1"/>
        <rFont val="Times New Roman"/>
        <family val="1"/>
        <charset val="204"/>
      </rPr>
      <t xml:space="preserve"> RS045L</t>
    </r>
  </si>
  <si>
    <t>В632РВ124</t>
  </si>
  <si>
    <t>О402РЕ124</t>
  </si>
  <si>
    <t>У327АТ124</t>
  </si>
  <si>
    <t>М976АУ124</t>
  </si>
  <si>
    <t>В747АА124</t>
  </si>
  <si>
    <t>М444НВ124</t>
  </si>
  <si>
    <t>В227НВ124</t>
  </si>
  <si>
    <t>Р220ОО24</t>
  </si>
  <si>
    <t>Е688МА124</t>
  </si>
  <si>
    <t>Х889ТУ124</t>
  </si>
  <si>
    <t>В</t>
  </si>
  <si>
    <t>С</t>
  </si>
  <si>
    <t>Д</t>
  </si>
  <si>
    <t>Е</t>
  </si>
  <si>
    <t>X6T330210W0000561</t>
  </si>
  <si>
    <t>X89199010CNFC4033</t>
  </si>
  <si>
    <t>X0L3307GN70000193</t>
  </si>
  <si>
    <t>XTC442500N3000474</t>
  </si>
  <si>
    <t>XTC551110S1083477</t>
  </si>
  <si>
    <t>XVL4823A5M0000176</t>
  </si>
  <si>
    <t>X1M3205CX80010787</t>
  </si>
  <si>
    <t>12.06.2026 г.</t>
  </si>
  <si>
    <t>23.06.2026 г.</t>
  </si>
  <si>
    <t>26.06.2026 г.</t>
  </si>
  <si>
    <t>28.07.2026 г.</t>
  </si>
  <si>
    <t>220/19000/1</t>
  </si>
  <si>
    <t>220/10857/1</t>
  </si>
  <si>
    <t>116/7750/1</t>
  </si>
  <si>
    <t>100/3500/2</t>
  </si>
  <si>
    <t>84/2830/3</t>
  </si>
  <si>
    <t>130/6270/23</t>
  </si>
  <si>
    <t>84/2010/1</t>
  </si>
  <si>
    <t>106/1850/4</t>
  </si>
  <si>
    <t>134/2650/4</t>
  </si>
  <si>
    <t>124/8700/1</t>
  </si>
  <si>
    <t>ОПРЕДЕЛЕНИЕ И ОБОСНОВАНИЕ
НАЧАЛЬНОЙ (МАКСИМАЛЬНОЙ) ЦЕНЫ КОНТРАКТА 
На оказание услуг по обязательному страхованию автогражданской ответственности (ОСАГО)  служебного автотранспорта 
ФКУ СИЗО-1 ГУФСИН России по Красноярскому краю</t>
  </si>
  <si>
    <t>Предмет закупки-обязательное страхование гражданской ответственности владельцев транспортных средств (ОСАГО)</t>
  </si>
  <si>
    <r>
      <t xml:space="preserve">Используемый метод определения НМЦК с обоснованием: Тарифный.
В соответствии со статьей 22 закона № 44-ФЗ Заказчик осуществил свои расчеты начальной (максимальной) цены контракта тарифным методом. 
В целях определения НМЦК тарифным метод в соответствии с законодательством Российской Федерации цены закупаемых товаров, работ, услуг для государственных и муниципальных нужд подлежат государственному регулированию или установлены муниципальными правовыми актами. Тарифный метод не рекомендуется применять к ценам товаров, работ, услуг, не ниже которых в соответствии с законодательством Российской Федерации осуществляются закупки, поставки или продажа таких товаров, работ, услуг.
НМЦК тарифным методом определяется по формуле: </t>
    </r>
    <r>
      <rPr>
        <i/>
        <sz val="12"/>
        <color theme="1"/>
        <rFont val="Calibri"/>
        <family val="2"/>
        <charset val="204"/>
        <scheme val="minor"/>
      </rPr>
      <t>НМКЦтариф = VЦтариф</t>
    </r>
    <r>
      <rPr>
        <sz val="11"/>
        <color theme="1"/>
        <rFont val="Calibri"/>
        <family val="2"/>
        <scheme val="minor"/>
      </rPr>
      <t xml:space="preserve">
где:
НМЦКтариф  - НМЦК, определяемая тарифным методом;
v - количество (объем) закупаемого товара (работы, услуги);
цтариф  - цена (тариф) единицы товара, работы, услуги, установленная в рамках государственного регулирования цен (тарифов).
НМЦК рассчитана на основании Указания Банка России от 08.12.2021 № 6007-У “О страховых тарифах по обязательному страхованию гражданской ответственности владельцев транспортных средств”. (далее – Указание). 
Формула расчета страховой премии для транспортных средств категории В: Т = ТБ х КТ х КБМ х КВС х КО х КМ х КС, где КО=1,97;
где:
ТБ - Базовая ставка страхового тарифа;	
КТ - Коэффициент страховых тарифов в зависимости от территории преимущественного использования транспортного средства;
КБМ - Коэффициент страховых тарифов в зависимости от количества произведенных страховщиками страховых возмещений в предшествующие периоды;
КВС - 	Коэффициент страховых тарифов в зависимости от характеристик (навыков) допущенных к управлению транспортным средством водителей (не применяется, т.к. ограничение количества лиц, допущенных к управлению транспортным средством, и управление этим транспортным средством только указанными страхователем водителями не предусмотрено).
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
КМ - Коэффициент страховых тарифов в зависимости от технических характеристик (мощности двигателя) транспортного средства;
КС - Коэффициент страховых тарифов в зависимости от сезонного и иного временного использования транспортного средства.
НМЦК складывается из сумм страховых премий за каждое транспортное средство. Страховые премии рассчитаны по формуле, предусмотренной Указанием с учетом предельных (максимальных) базовых ставок тарифа по обязательному страхованию гражданской ответственности владельцев транспортных средств.</t>
    </r>
  </si>
  <si>
    <t>Общее количество транспортных средств, гражданская ответственность владельцев которых должна быть застрахована, составляет 
10 единиц.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</si>
</sst>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4" fontId="3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0" fillId="0" borderId="0" xfId="0" applyFont="1" applyFill="1"/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/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5" xfId="0" applyNumberForma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7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workbookViewId="0">
      <selection activeCell="S11" sqref="S11"/>
    </sheetView>
  </sheetViews>
  <sheetFormatPr defaultRowHeight="15" x14ac:dyDescent="0.25"/>
  <cols>
    <col min="1" max="1" width="3.85546875" style="1" customWidth="1"/>
    <col min="2" max="2" width="30.7109375" style="7" customWidth="1"/>
    <col min="3" max="3" width="12.28515625" style="1" customWidth="1"/>
    <col min="4" max="4" width="6.28515625" style="19" customWidth="1"/>
    <col min="5" max="5" width="20.7109375" style="19" customWidth="1"/>
    <col min="6" max="6" width="13.5703125" style="1" customWidth="1"/>
    <col min="7" max="7" width="12.5703125" style="1" customWidth="1"/>
    <col min="8" max="8" width="11.85546875" style="1" customWidth="1"/>
    <col min="9" max="9" width="15.42578125" style="1" customWidth="1"/>
    <col min="10" max="10" width="9.42578125" style="6" customWidth="1"/>
    <col min="11" max="11" width="8.7109375" style="6" customWidth="1"/>
    <col min="12" max="12" width="7.7109375" style="6" customWidth="1"/>
    <col min="13" max="13" width="6.42578125" style="6" customWidth="1"/>
    <col min="14" max="14" width="9.5703125" style="1" customWidth="1"/>
    <col min="15" max="15" width="13.140625" style="5" customWidth="1"/>
    <col min="16" max="16" width="13.85546875" style="1" customWidth="1"/>
    <col min="17" max="16384" width="9.140625" style="1"/>
  </cols>
  <sheetData>
    <row r="1" spans="1:16" ht="28.5" customHeight="1" x14ac:dyDescent="0.25">
      <c r="A1" s="34" t="s">
        <v>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6" ht="36.7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1:16" x14ac:dyDescent="0.25">
      <c r="A3" s="40" t="s">
        <v>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16" ht="33" customHeight="1" x14ac:dyDescent="0.25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6"/>
    </row>
    <row r="5" spans="1:16" ht="27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6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6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6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6" ht="252.75" customHeight="1" x14ac:dyDescent="0.25">
      <c r="A10" s="50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51"/>
    </row>
    <row r="11" spans="1:16" ht="33.75" customHeight="1" x14ac:dyDescent="0.25">
      <c r="A11" s="52" t="s">
        <v>71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s="25" customFormat="1" ht="43.5" customHeight="1" x14ac:dyDescent="0.25">
      <c r="A12" s="29" t="s">
        <v>0</v>
      </c>
      <c r="B12" s="29" t="s">
        <v>1</v>
      </c>
      <c r="C12" s="29" t="s">
        <v>2</v>
      </c>
      <c r="D12" s="29" t="s">
        <v>3</v>
      </c>
      <c r="E12" s="33" t="s">
        <v>4</v>
      </c>
      <c r="F12" s="29" t="s">
        <v>5</v>
      </c>
      <c r="G12" s="28" t="s">
        <v>6</v>
      </c>
      <c r="H12" s="10" t="s">
        <v>7</v>
      </c>
      <c r="I12" s="29" t="s">
        <v>9</v>
      </c>
      <c r="J12" s="29"/>
      <c r="K12" s="29"/>
      <c r="L12" s="29"/>
      <c r="M12" s="29"/>
      <c r="N12" s="29"/>
      <c r="O12" s="11" t="s">
        <v>10</v>
      </c>
      <c r="P12" s="27" t="s">
        <v>18</v>
      </c>
    </row>
    <row r="13" spans="1:16" s="25" customFormat="1" ht="21" customHeight="1" x14ac:dyDescent="0.25">
      <c r="A13" s="29"/>
      <c r="B13" s="29"/>
      <c r="C13" s="29"/>
      <c r="D13" s="29"/>
      <c r="E13" s="33"/>
      <c r="F13" s="29"/>
      <c r="G13" s="28"/>
      <c r="H13" s="10" t="s">
        <v>8</v>
      </c>
      <c r="I13" s="10" t="s">
        <v>11</v>
      </c>
      <c r="J13" s="12" t="s">
        <v>12</v>
      </c>
      <c r="K13" s="12" t="s">
        <v>13</v>
      </c>
      <c r="L13" s="12" t="s">
        <v>14</v>
      </c>
      <c r="M13" s="12" t="s">
        <v>15</v>
      </c>
      <c r="N13" s="10" t="s">
        <v>16</v>
      </c>
      <c r="O13" s="11" t="s">
        <v>8</v>
      </c>
      <c r="P13" s="27"/>
    </row>
    <row r="14" spans="1:16" ht="21" customHeight="1" x14ac:dyDescent="0.25">
      <c r="A14" s="26">
        <v>1</v>
      </c>
      <c r="B14" s="8" t="s">
        <v>19</v>
      </c>
      <c r="C14" s="8" t="s">
        <v>37</v>
      </c>
      <c r="D14" s="13">
        <v>2016</v>
      </c>
      <c r="E14" s="21" t="s">
        <v>20</v>
      </c>
      <c r="F14" s="24" t="s">
        <v>66</v>
      </c>
      <c r="G14" s="23" t="s">
        <v>43</v>
      </c>
      <c r="H14" s="14">
        <v>724</v>
      </c>
      <c r="I14" s="13">
        <v>1.56</v>
      </c>
      <c r="J14" s="15">
        <v>0.51</v>
      </c>
      <c r="K14" s="15">
        <v>1</v>
      </c>
      <c r="L14" s="15">
        <v>1.97</v>
      </c>
      <c r="M14" s="15">
        <v>1.4</v>
      </c>
      <c r="N14" s="13">
        <v>1</v>
      </c>
      <c r="O14" s="16">
        <f>ROUND(H14*I14*J14*K14*L14*M14*N14,2)</f>
        <v>1588.65</v>
      </c>
      <c r="P14" s="20" t="s">
        <v>21</v>
      </c>
    </row>
    <row r="15" spans="1:16" ht="21" customHeight="1" x14ac:dyDescent="0.25">
      <c r="A15" s="26">
        <v>2</v>
      </c>
      <c r="B15" s="9" t="s">
        <v>32</v>
      </c>
      <c r="C15" s="9" t="s">
        <v>38</v>
      </c>
      <c r="D15" s="17">
        <v>2019</v>
      </c>
      <c r="E15" s="22" t="s">
        <v>22</v>
      </c>
      <c r="F15" s="24" t="s">
        <v>65</v>
      </c>
      <c r="G15" s="23" t="s">
        <v>43</v>
      </c>
      <c r="H15" s="14">
        <v>724</v>
      </c>
      <c r="I15" s="13">
        <v>1.56</v>
      </c>
      <c r="J15" s="15">
        <v>0.51</v>
      </c>
      <c r="K15" s="15">
        <v>1</v>
      </c>
      <c r="L15" s="15">
        <v>1.97</v>
      </c>
      <c r="M15" s="15">
        <v>1.2</v>
      </c>
      <c r="N15" s="13">
        <v>1</v>
      </c>
      <c r="O15" s="16">
        <f t="shared" ref="O15:O23" si="0">ROUND(H15*I15*J15*K15*L15*M15*N15,2)</f>
        <v>1361.7</v>
      </c>
      <c r="P15" s="20" t="s">
        <v>54</v>
      </c>
    </row>
    <row r="16" spans="1:16" ht="21" customHeight="1" x14ac:dyDescent="0.25">
      <c r="A16" s="26">
        <v>3</v>
      </c>
      <c r="B16" s="9" t="s">
        <v>23</v>
      </c>
      <c r="C16" s="8" t="s">
        <v>39</v>
      </c>
      <c r="D16" s="18">
        <v>2014</v>
      </c>
      <c r="E16" s="21" t="s">
        <v>24</v>
      </c>
      <c r="F16" s="24" t="s">
        <v>64</v>
      </c>
      <c r="G16" s="23" t="s">
        <v>43</v>
      </c>
      <c r="H16" s="14">
        <v>724</v>
      </c>
      <c r="I16" s="13">
        <v>1.56</v>
      </c>
      <c r="J16" s="15">
        <v>0.51</v>
      </c>
      <c r="K16" s="15">
        <v>1</v>
      </c>
      <c r="L16" s="15">
        <v>1.97</v>
      </c>
      <c r="M16" s="15">
        <v>1.1000000000000001</v>
      </c>
      <c r="N16" s="13">
        <v>1</v>
      </c>
      <c r="O16" s="16">
        <f t="shared" si="0"/>
        <v>1248.22</v>
      </c>
      <c r="P16" s="20" t="s">
        <v>55</v>
      </c>
    </row>
    <row r="17" spans="1:16" ht="21" customHeight="1" x14ac:dyDescent="0.25">
      <c r="A17" s="26">
        <v>4</v>
      </c>
      <c r="B17" s="8" t="s">
        <v>25</v>
      </c>
      <c r="C17" s="8" t="s">
        <v>40</v>
      </c>
      <c r="D17" s="13">
        <v>1998</v>
      </c>
      <c r="E17" s="21" t="s">
        <v>47</v>
      </c>
      <c r="F17" s="24" t="s">
        <v>61</v>
      </c>
      <c r="G17" s="23" t="s">
        <v>43</v>
      </c>
      <c r="H17" s="14">
        <v>724</v>
      </c>
      <c r="I17" s="13">
        <v>1.56</v>
      </c>
      <c r="J17" s="15">
        <v>0.51</v>
      </c>
      <c r="K17" s="15">
        <v>1</v>
      </c>
      <c r="L17" s="15">
        <v>1.97</v>
      </c>
      <c r="M17" s="15">
        <v>1.1000000000000001</v>
      </c>
      <c r="N17" s="13">
        <v>1</v>
      </c>
      <c r="O17" s="16">
        <f t="shared" si="0"/>
        <v>1248.22</v>
      </c>
      <c r="P17" s="20" t="s">
        <v>54</v>
      </c>
    </row>
    <row r="18" spans="1:16" ht="21" customHeight="1" x14ac:dyDescent="0.25">
      <c r="A18" s="26">
        <v>5</v>
      </c>
      <c r="B18" s="8" t="s">
        <v>26</v>
      </c>
      <c r="C18" s="8" t="s">
        <v>41</v>
      </c>
      <c r="D18" s="13">
        <v>2012</v>
      </c>
      <c r="E18" s="21" t="s">
        <v>48</v>
      </c>
      <c r="F18" s="24" t="s">
        <v>62</v>
      </c>
      <c r="G18" s="23" t="s">
        <v>43</v>
      </c>
      <c r="H18" s="14">
        <v>724</v>
      </c>
      <c r="I18" s="13">
        <v>1.56</v>
      </c>
      <c r="J18" s="15">
        <v>0.51</v>
      </c>
      <c r="K18" s="15">
        <v>1</v>
      </c>
      <c r="L18" s="15">
        <v>1.97</v>
      </c>
      <c r="M18" s="15">
        <v>1.1000000000000001</v>
      </c>
      <c r="N18" s="13">
        <v>1</v>
      </c>
      <c r="O18" s="16">
        <f t="shared" si="0"/>
        <v>1248.22</v>
      </c>
      <c r="P18" s="20" t="s">
        <v>56</v>
      </c>
    </row>
    <row r="19" spans="1:16" ht="21" customHeight="1" x14ac:dyDescent="0.25">
      <c r="A19" s="26">
        <v>6</v>
      </c>
      <c r="B19" s="8" t="s">
        <v>27</v>
      </c>
      <c r="C19" s="8" t="s">
        <v>42</v>
      </c>
      <c r="D19" s="13">
        <v>2007</v>
      </c>
      <c r="E19" s="21" t="s">
        <v>49</v>
      </c>
      <c r="F19" s="24" t="s">
        <v>60</v>
      </c>
      <c r="G19" s="23" t="s">
        <v>44</v>
      </c>
      <c r="H19" s="14">
        <v>791</v>
      </c>
      <c r="I19" s="13">
        <v>1.56</v>
      </c>
      <c r="J19" s="15">
        <v>0.51</v>
      </c>
      <c r="K19" s="15">
        <v>1</v>
      </c>
      <c r="L19" s="15">
        <v>1.97</v>
      </c>
      <c r="M19" s="15">
        <v>1</v>
      </c>
      <c r="N19" s="13">
        <v>1</v>
      </c>
      <c r="O19" s="16">
        <f t="shared" si="0"/>
        <v>1239.76</v>
      </c>
      <c r="P19" s="20" t="s">
        <v>54</v>
      </c>
    </row>
    <row r="20" spans="1:16" ht="21" customHeight="1" x14ac:dyDescent="0.25">
      <c r="A20" s="26">
        <v>7</v>
      </c>
      <c r="B20" s="8" t="s">
        <v>28</v>
      </c>
      <c r="C20" s="8" t="s">
        <v>36</v>
      </c>
      <c r="D20" s="13">
        <v>1992</v>
      </c>
      <c r="E20" s="21" t="s">
        <v>50</v>
      </c>
      <c r="F20" s="24" t="s">
        <v>59</v>
      </c>
      <c r="G20" s="23" t="s">
        <v>46</v>
      </c>
      <c r="H20" s="14">
        <v>1489</v>
      </c>
      <c r="I20" s="13">
        <v>1.56</v>
      </c>
      <c r="J20" s="15">
        <v>0.51</v>
      </c>
      <c r="K20" s="15">
        <v>1</v>
      </c>
      <c r="L20" s="15">
        <v>1.97</v>
      </c>
      <c r="M20" s="15">
        <v>1</v>
      </c>
      <c r="N20" s="13">
        <v>1</v>
      </c>
      <c r="O20" s="16">
        <f t="shared" si="0"/>
        <v>2333.7600000000002</v>
      </c>
      <c r="P20" s="20" t="s">
        <v>21</v>
      </c>
    </row>
    <row r="21" spans="1:16" ht="21" customHeight="1" x14ac:dyDescent="0.25">
      <c r="A21" s="26">
        <v>8</v>
      </c>
      <c r="B21" s="8" t="s">
        <v>29</v>
      </c>
      <c r="C21" s="8" t="s">
        <v>35</v>
      </c>
      <c r="D21" s="13">
        <v>1995</v>
      </c>
      <c r="E21" s="21" t="s">
        <v>51</v>
      </c>
      <c r="F21" s="24" t="s">
        <v>58</v>
      </c>
      <c r="G21" s="23" t="s">
        <v>44</v>
      </c>
      <c r="H21" s="14">
        <v>1489</v>
      </c>
      <c r="I21" s="13">
        <v>1.56</v>
      </c>
      <c r="J21" s="15">
        <v>0.51</v>
      </c>
      <c r="K21" s="15">
        <v>1</v>
      </c>
      <c r="L21" s="15">
        <v>1.97</v>
      </c>
      <c r="M21" s="15">
        <v>1</v>
      </c>
      <c r="N21" s="13">
        <v>1</v>
      </c>
      <c r="O21" s="16">
        <f t="shared" si="0"/>
        <v>2333.7600000000002</v>
      </c>
      <c r="P21" s="20" t="s">
        <v>55</v>
      </c>
    </row>
    <row r="22" spans="1:16" ht="23.25" customHeight="1" x14ac:dyDescent="0.25">
      <c r="A22" s="26">
        <v>9</v>
      </c>
      <c r="B22" s="8" t="s">
        <v>31</v>
      </c>
      <c r="C22" s="8" t="s">
        <v>34</v>
      </c>
      <c r="D22" s="13">
        <v>2021</v>
      </c>
      <c r="E22" s="21" t="s">
        <v>52</v>
      </c>
      <c r="F22" s="24" t="s">
        <v>67</v>
      </c>
      <c r="G22" s="23" t="s">
        <v>44</v>
      </c>
      <c r="H22" s="14">
        <v>791</v>
      </c>
      <c r="I22" s="13">
        <v>1.56</v>
      </c>
      <c r="J22" s="15">
        <v>0.51</v>
      </c>
      <c r="K22" s="15">
        <v>1</v>
      </c>
      <c r="L22" s="15">
        <v>1.97</v>
      </c>
      <c r="M22" s="15">
        <v>1</v>
      </c>
      <c r="N22" s="13">
        <v>1</v>
      </c>
      <c r="O22" s="16">
        <f t="shared" si="0"/>
        <v>1239.76</v>
      </c>
      <c r="P22" s="20" t="s">
        <v>54</v>
      </c>
    </row>
    <row r="23" spans="1:16" ht="21" customHeight="1" thickBot="1" x14ac:dyDescent="0.3">
      <c r="A23" s="26">
        <v>10</v>
      </c>
      <c r="B23" s="8" t="s">
        <v>30</v>
      </c>
      <c r="C23" s="8" t="s">
        <v>33</v>
      </c>
      <c r="D23" s="13">
        <v>2008</v>
      </c>
      <c r="E23" s="21" t="s">
        <v>53</v>
      </c>
      <c r="F23" s="24" t="s">
        <v>63</v>
      </c>
      <c r="G23" s="23" t="s">
        <v>45</v>
      </c>
      <c r="H23" s="14">
        <v>1175</v>
      </c>
      <c r="I23" s="13">
        <v>1.56</v>
      </c>
      <c r="J23" s="15">
        <v>0.51</v>
      </c>
      <c r="K23" s="15">
        <v>1</v>
      </c>
      <c r="L23" s="15">
        <v>1.97</v>
      </c>
      <c r="M23" s="15">
        <v>1</v>
      </c>
      <c r="N23" s="13">
        <v>1</v>
      </c>
      <c r="O23" s="16">
        <f t="shared" si="0"/>
        <v>1841.62</v>
      </c>
      <c r="P23" s="20" t="s">
        <v>57</v>
      </c>
    </row>
    <row r="24" spans="1:16" ht="21" customHeight="1" thickBot="1" x14ac:dyDescent="0.3">
      <c r="A24" s="30" t="s">
        <v>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">
        <f>SUM(O14:O23)</f>
        <v>15683.670000000002</v>
      </c>
      <c r="P24" s="3"/>
    </row>
    <row r="25" spans="1:16" ht="21" customHeight="1" x14ac:dyDescent="0.25">
      <c r="O25" s="4"/>
    </row>
    <row r="26" spans="1:16" ht="21" customHeight="1" x14ac:dyDescent="0.25"/>
    <row r="27" spans="1:16" ht="21" customHeight="1" x14ac:dyDescent="0.25"/>
    <row r="28" spans="1:16" ht="21" customHeight="1" x14ac:dyDescent="0.25"/>
    <row r="29" spans="1:16" ht="21" customHeight="1" x14ac:dyDescent="0.25"/>
    <row r="30" spans="1:16" ht="21" customHeight="1" x14ac:dyDescent="0.25"/>
    <row r="31" spans="1:16" ht="21" customHeight="1" x14ac:dyDescent="0.25"/>
    <row r="32" spans="1:16" ht="21" customHeight="1" x14ac:dyDescent="0.25"/>
  </sheetData>
  <mergeCells count="14">
    <mergeCell ref="A1:P2"/>
    <mergeCell ref="A3:P3"/>
    <mergeCell ref="A4:P10"/>
    <mergeCell ref="A11:P11"/>
    <mergeCell ref="P12:P13"/>
    <mergeCell ref="G12:G13"/>
    <mergeCell ref="I12:N12"/>
    <mergeCell ref="A24:N24"/>
    <mergeCell ref="A12:A13"/>
    <mergeCell ref="B12:B13"/>
    <mergeCell ref="C12:C13"/>
    <mergeCell ref="D12:D13"/>
    <mergeCell ref="E12:E13"/>
    <mergeCell ref="F12:F13"/>
  </mergeCells>
  <phoneticPr fontId="4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2026-05-25T02:47:01Z</dcterms:modified>
</cp:coreProperties>
</file>