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definedNames>
    <definedName name="_xlnm.Print_Area" localSheetId="0">Лист1!$A$1:$P$39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<sst xmlns="http://schemas.openxmlformats.org/spreadsheetml/2006/main" count="49" uniqueCount="48">
  <si>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Обоснование начальной (максимальной) цены контракта</t>
  </si>
  <si>
    <t>№ п/п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</si>
  <si>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</si>
  <si>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</si>
  <si>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</si>
  <si>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</si>
  <si>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</si>
  <si>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</si>
  <si>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№1</t>
  </si>
  <si>
    <t xml:space="preserve">№2 </t>
  </si>
  <si>
    <t xml:space="preserve">№3 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</si>
  <si>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</si>
  <si>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</si>
  <si>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charset val="204"/>
      </rPr>
      <t xml:space="preserve">коэффициент вариации цен V (%)           </t>
    </r>
    <r>
      <rPr>
        <i/>
        <sz val="10"/>
        <color indexed="8"/>
        <rFont val="Times New Roman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</si>
  <si>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charset val="204"/>
      </rPr>
      <t>Расчет НМЦК по формуле</t>
    </r>
    <r>
      <rPr>
        <sz val="10"/>
        <color indexed="8"/>
        <rFont val="Times New Roman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</si>
  <si>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</si>
  <si>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</si>
  <si>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</si>
  <si>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Оказание услуг по оценке лома черных  металлов </t>
  </si>
  <si>
    <t>шт.</t>
  </si>
  <si>
    <t>Итого:</t>
  </si>
  <si>
    <t xml:space="preserve">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(максимальной) цены контракта, утвержденный приказом Минэкономразвития РФ от 02.10.2013 №567 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</si>
  <si>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</si>
  <si>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</si>
  <si>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</si>
  <si>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</si>
  <si>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</si>
  <si>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</si>
  <si>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</si>
  <si>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</si>
  <si>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rPr>
        <b/>
        <i/>
        <sz val="13"/>
        <color indexed="8"/>
        <rFont val="Times New Roman"/>
        <charset val="204"/>
      </rPr>
      <t xml:space="preserve">НМЦК </t>
    </r>
    <r>
      <rPr>
        <b/>
        <i/>
        <vertAlign val="superscript"/>
        <sz val="13"/>
        <color indexed="8"/>
        <rFont val="Times New Roman"/>
        <charset val="204"/>
      </rPr>
      <t xml:space="preserve">рын  </t>
    </r>
    <r>
      <rPr>
        <b/>
        <i/>
        <sz val="13"/>
        <color indexed="8"/>
        <rFont val="Times New Roman"/>
        <charset val="204"/>
      </rPr>
      <t>= (v/n*∑</t>
    </r>
    <r>
      <rPr>
        <b/>
        <i/>
        <vertAlign val="superscript"/>
        <sz val="13"/>
        <color indexed="8"/>
        <rFont val="Times New Roman"/>
        <charset val="204"/>
      </rPr>
      <t>n</t>
    </r>
    <r>
      <rPr>
        <b/>
        <i/>
        <vertAlign val="subscript"/>
        <sz val="13"/>
        <color indexed="8"/>
        <rFont val="Times New Roman"/>
        <charset val="204"/>
      </rPr>
      <t>i=1</t>
    </r>
    <r>
      <rPr>
        <b/>
        <i/>
        <sz val="13"/>
        <color indexed="8"/>
        <rFont val="Times New Roman"/>
        <charset val="204"/>
      </rPr>
      <t>ц</t>
    </r>
    <r>
      <rPr>
        <b/>
        <i/>
        <vertAlign val="subscript"/>
        <sz val="13"/>
        <color indexed="8"/>
        <rFont val="Times New Roman"/>
        <charset val="204"/>
      </rPr>
      <t>i</t>
    </r>
    <r>
      <rPr>
        <b/>
        <i/>
        <sz val="13"/>
        <color indexed="8"/>
        <rFont val="Times New Roman"/>
        <charset val="204"/>
      </rPr>
      <t xml:space="preserve"> ) =</t>
    </r>
    <r>
      <rPr>
        <sz val="13"/>
        <color indexed="8"/>
        <rFont val="Times New Roman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</si>
  <si>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</si>
  <si>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</si>
  <si>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</si>
  <si>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</si>
  <si>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</si>
  <si>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</si>
  <si>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           исполнителем), утвержденными приказом Минэкономразвития России от 02.10.2013г. №567.</t>
  </si>
  <si>
    <r>
      <t>Вывод:</t>
    </r>
    <r>
      <rPr>
        <sz val="13"/>
        <color rgb="FF000000"/>
        <rFont val="Times New Roman"/>
        <charset val="204"/>
      </rPr>
      <t xml:space="preserve"> Максимальная цена государственного контракта составляет  4 400 рублей 00 копеек и включает в себя  </t>
    </r>
  </si>
  <si>
    <t xml:space="preserve">               расходы на страхование, уплату таможенных пошлин, налогов, сборов и другие обязательные платежи, взимаемые с Исполнителя. </t>
  </si>
  <si>
    <t xml:space="preserve">              Заказчик не указывает сведения о потенциальных исполнителях, сделавших коммерческое предложение во избежание нарушения ст.11 Федерального закона от 26.07.2006 </t>
  </si>
  <si>
    <t xml:space="preserve">              №135-ФЗ «О защите конкуренции» и сговора участников размещения заказа.</t>
  </si>
  <si>
    <t>Наименование валюты в соответствии с общероссийским классификатором валют - Российский рубль</t>
  </si>
  <si>
    <t>Коммерческие предложения хранятся у Государственного заказчика.</t>
  </si>
  <si>
    <t>Начальник ОКБИ и ХО</t>
  </si>
  <si>
    <t xml:space="preserve">ФКУ ЛИУ № 19 УФСИН России </t>
  </si>
  <si>
    <t>по Республике Башкортостан</t>
  </si>
  <si>
    <t>Д.А. Зубов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</si>
</sst>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.00"/>
    <numFmt numFmtId="182" formatCode="0.0000"/>
  </numFmts>
  <fonts count="44">
    <font>
      <sz val="11"/>
      <color theme="1"/>
      <name val="Calibri"/>
      <charset val="204"/>
      <scheme val="minor"/>
    </font>
    <font>
      <b/>
      <sz val="13"/>
      <color indexed="8"/>
      <name val="Times New Roman"/>
      <charset val="204"/>
    </font>
    <font>
      <b/>
      <sz val="10"/>
      <color indexed="8"/>
      <name val="Times New Roman"/>
      <charset val="204"/>
    </font>
    <font>
      <b/>
      <sz val="10"/>
      <name val="Times New Roman"/>
      <charset val="204"/>
    </font>
    <font>
      <sz val="11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b/>
      <sz val="20"/>
      <color indexed="8"/>
      <name val="Times New Roman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b/>
      <sz val="12"/>
      <color indexed="8"/>
      <name val="Calibri"/>
      <charset val="204"/>
    </font>
    <font>
      <sz val="12"/>
      <color indexed="8"/>
      <name val="Times New Roman"/>
      <charset val="204"/>
    </font>
    <font>
      <b/>
      <i/>
      <sz val="13"/>
      <color indexed="8"/>
      <name val="Times New Roman"/>
      <charset val="204"/>
    </font>
    <font>
      <sz val="13"/>
      <color indexed="8"/>
      <name val="Times New Roman"/>
      <charset val="204"/>
    </font>
    <font>
      <b/>
      <sz val="13"/>
      <color rgb="FF000000"/>
      <name val="Times New Roman"/>
      <charset val="204"/>
    </font>
    <font>
      <sz val="13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indexed="8"/>
      <name val="Times New Roman"/>
      <charset val="204"/>
    </font>
    <font>
      <b/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3"/>
      <color rgb="FF000000"/>
      <name val="Times New Roman"/>
      <charset val="204"/>
    </font>
    <font>
      <i/>
      <sz val="10"/>
      <color indexed="8"/>
      <name val="Times New Roman"/>
      <charset val="204"/>
    </font>
    <font>
      <b/>
      <i/>
      <vertAlign val="superscript"/>
      <sz val="13"/>
      <color indexed="8"/>
      <name val="Times New Roman"/>
      <charset val="204"/>
    </font>
    <font>
      <b/>
      <i/>
      <vertAlign val="subscript"/>
      <sz val="13"/>
      <color indexed="8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4" fillId="0" borderId="0" xfId="0" applyFont="1" applyAlignment="1"/>
    <xf numFmtId="0" fontId="1" fillId="0" borderId="0" xfId="0" applyFont="1" applyAlignment="1"/>
    <xf numFmtId="0" fontId="13" fillId="0" borderId="0" xfId="0" applyFont="1" applyAlignment="1"/>
    <xf numFmtId="0" fontId="13" fillId="0" borderId="0" xfId="0" applyFont="1" applyFill="1" applyBorder="1" applyAlignment="1"/>
    <xf numFmtId="0" fontId="0" fillId="0" borderId="0" xfId="0" applyAlignment="1" applyProtection="1">
      <protection locked="0"/>
    </xf>
    <xf numFmtId="0" fontId="15" fillId="0" borderId="0" xfId="0" applyFont="1" applyProtection="1">
      <protection locked="0"/>
    </xf>
    <xf numFmtId="180" fontId="15" fillId="0" borderId="0" xfId="0" applyNumberFormat="1" applyFont="1" applyAlignment="1" applyProtection="1">
      <alignment horizontal="left"/>
      <protection locked="0"/>
    </xf>
    <xf numFmtId="2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16" fillId="0" borderId="2" xfId="0" applyFont="1" applyBorder="1" applyAlignment="1" applyProtection="1"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17" fillId="0" borderId="2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181" fontId="11" fillId="0" borderId="2" xfId="0" applyNumberFormat="1" applyFont="1" applyBorder="1" applyAlignment="1">
      <alignment horizontal="center" vertical="center" wrapText="1"/>
    </xf>
    <xf numFmtId="181" fontId="19" fillId="0" borderId="2" xfId="0" applyNumberFormat="1" applyFont="1" applyBorder="1" applyAlignment="1">
      <alignment horizontal="center" vertical="center"/>
    </xf>
    <xf numFmtId="182" fontId="11" fillId="0" borderId="2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 applyProtection="1">
      <alignment horizontal="right" vertical="center" wrapText="1"/>
      <protection locked="0"/>
    </xf>
    <xf numFmtId="181" fontId="18" fillId="0" borderId="2" xfId="0" applyNumberFormat="1" applyFont="1" applyBorder="1" applyAlignment="1" applyProtection="1">
      <alignment horizontal="center" vertical="center"/>
    </xf>
    <xf numFmtId="181" fontId="18" fillId="0" borderId="0" xfId="0" applyNumberFormat="1" applyFont="1" applyBorder="1" applyAlignment="1" applyProtection="1">
      <alignment horizontal="center" vertical="center"/>
    </xf>
    <xf numFmtId="0" fontId="0" fillId="2" borderId="0" xfId="0" applyFill="1"/>
    <xf numFmtId="2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7" Type="http://schemas.openxmlformats.org/officeDocument/2006/relationships/image" Target="../media/image7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115050" y="16065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2</xdr:row>
      <xdr:rowOff>1238250</xdr:rowOff>
    </xdr:from>
    <xdr:to>
      <xdr:col>10</xdr:col>
      <xdr:colOff>457200</xdr:colOff>
      <xdr:row>2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7467600" y="18923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115050" y="16065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2</xdr:row>
      <xdr:rowOff>1238250</xdr:rowOff>
    </xdr:from>
    <xdr:to>
      <xdr:col>10</xdr:col>
      <xdr:colOff>457200</xdr:colOff>
      <xdr:row>2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7467600" y="18923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2</xdr:row>
      <xdr:rowOff>952500</xdr:rowOff>
    </xdr:from>
    <xdr:to>
      <xdr:col>12</xdr:col>
      <xdr:colOff>0</xdr:colOff>
      <xdr:row>2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8191500" y="16065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2</xdr:row>
      <xdr:rowOff>923925</xdr:rowOff>
    </xdr:from>
    <xdr:to>
      <xdr:col>10</xdr:col>
      <xdr:colOff>1019175</xdr:colOff>
      <xdr:row>2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7181850" y="15779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2</xdr:row>
      <xdr:rowOff>1860176</xdr:rowOff>
    </xdr:from>
    <xdr:to>
      <xdr:col>13</xdr:col>
      <xdr:colOff>0</xdr:colOff>
      <xdr:row>2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9258300" y="2513965"/>
          <a:ext cx="1752600" cy="302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2</xdr:row>
      <xdr:rowOff>1238250</xdr:rowOff>
    </xdr:from>
    <xdr:to>
      <xdr:col>12</xdr:col>
      <xdr:colOff>457200</xdr:colOff>
      <xdr:row>2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9544050" y="18923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2</xdr:col>
      <xdr:colOff>466725</xdr:colOff>
      <xdr:row>9</xdr:row>
      <xdr:rowOff>171450</xdr:rowOff>
    </xdr:to>
    <xdr:pic>
      <xdr:nvPicPr>
        <xdr:cNvPr id="10" name="Рисунок 33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504825" y="5229225"/>
          <a:ext cx="24765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28575</xdr:colOff>
      <xdr:row>13</xdr:row>
      <xdr:rowOff>123825</xdr:rowOff>
    </xdr:to>
    <xdr:pic>
      <xdr:nvPicPr>
        <xdr:cNvPr id="11" name="Рисунок 34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504825" y="5762625"/>
          <a:ext cx="2600325" cy="553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104775</xdr:colOff>
      <xdr:row>14</xdr:row>
      <xdr:rowOff>200025</xdr:rowOff>
    </xdr:to>
    <xdr:pic>
      <xdr:nvPicPr>
        <xdr:cNvPr id="12" name="Рисунок 35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504825" y="641096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85725</xdr:colOff>
      <xdr:row>21</xdr:row>
      <xdr:rowOff>9525</xdr:rowOff>
    </xdr:to>
    <xdr:pic>
      <xdr:nvPicPr>
        <xdr:cNvPr id="14" name="Рисунок 7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504825" y="7802880"/>
          <a:ext cx="2095500" cy="224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7"/>
  <sheetViews>
    <sheetView tabSelected="1" view="pageBreakPreview" zoomScaleNormal="85" topLeftCell="A4" workbookViewId="0">
      <selection activeCell="G4" sqref="G4"/>
    </sheetView>
  </sheetViews>
  <sheetFormatPr defaultColWidth="9" defaultRowHeight="15"/>
  <cols>
    <col min="1" max="1" width="7.57142857142857" customWidth="1"/>
    <col min="2" max="2" width="30.1428571428571" customWidth="1"/>
    <col min="3" max="3" width="8.42857142857143" customWidth="1"/>
    <col min="4" max="4" width="9.28571428571429" customWidth="1"/>
    <col min="5" max="7" width="12" customWidth="1"/>
    <col min="8" max="8" width="10.8571428571429" hidden="1" customWidth="1"/>
    <col min="9" max="9" width="10.7142857142857" hidden="1" customWidth="1"/>
    <col min="10" max="10" width="16" customWidth="1"/>
    <col min="11" max="11" width="15.1428571428571" customWidth="1"/>
    <col min="12" max="12" width="16" customWidth="1"/>
    <col min="13" max="13" width="26.5714285714286" customWidth="1"/>
    <col min="14" max="15" width="15.8571428571429" customWidth="1"/>
    <col min="16" max="16" width="26.7142857142857" customWidth="1"/>
    <col min="18" max="21" width="9.14285714285714" customWidth="1"/>
  </cols>
  <sheetData>
    <row r="1" s="1" customFormat="1" ht="23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8.5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/>
      <c r="H2" s="4"/>
      <c r="I2" s="4"/>
      <c r="J2" s="37" t="s">
        <v>6</v>
      </c>
      <c r="K2" s="37"/>
      <c r="L2" s="37"/>
      <c r="M2" s="5" t="s">
        <v>7</v>
      </c>
      <c r="N2" s="38"/>
      <c r="O2" s="38"/>
      <c r="P2" s="38"/>
    </row>
    <row r="3" ht="170.25" customHeight="1" spans="1:16">
      <c r="A3" s="3"/>
      <c r="B3" s="3"/>
      <c r="C3" s="3"/>
      <c r="D3" s="3"/>
      <c r="E3" s="5" t="s">
        <v>8</v>
      </c>
      <c r="F3" s="5" t="s">
        <v>9</v>
      </c>
      <c r="G3" s="6" t="s">
        <v>10</v>
      </c>
      <c r="H3" s="7"/>
      <c r="I3" s="39"/>
      <c r="J3" s="5" t="s">
        <v>11</v>
      </c>
      <c r="K3" s="5" t="s">
        <v>12</v>
      </c>
      <c r="L3" s="40" t="s">
        <v>13</v>
      </c>
      <c r="M3" s="41" t="s">
        <v>14</v>
      </c>
      <c r="N3" s="42" t="s">
        <v>15</v>
      </c>
      <c r="O3" s="42" t="s">
        <v>16</v>
      </c>
      <c r="P3" s="42" t="s">
        <v>17</v>
      </c>
    </row>
    <row r="4" ht="109" customHeight="1" spans="1:16">
      <c r="A4" s="3">
        <v>1</v>
      </c>
      <c r="B4" s="8" t="s">
        <v>18</v>
      </c>
      <c r="C4" s="9" t="s">
        <v>19</v>
      </c>
      <c r="D4" s="10">
        <v>1</v>
      </c>
      <c r="E4" s="11">
        <v>4800</v>
      </c>
      <c r="F4" s="12">
        <v>4000</v>
      </c>
      <c r="G4" s="13">
        <v>4400</v>
      </c>
      <c r="H4" s="7"/>
      <c r="I4" s="39"/>
      <c r="J4" s="43">
        <f>AVERAGE(E4:I4)</f>
        <v>4400</v>
      </c>
      <c r="K4" s="44">
        <f>SQRT((SUM(IF(E4&gt;0,POWER(E4-J4,2),0),IF(F4&gt;0,POWER(F4-J4,2),0),IF(G4&gt;0,POWER(G4-J4,2),0),IF(H4&gt;0,POWER(H4-J4,2),0),IF(I4&gt;0,POWER(I4-J4,2),0),))/(COUNTA(E4:I4)-1))</f>
        <v>400</v>
      </c>
      <c r="L4" s="44">
        <f>K4/J4*100</f>
        <v>9.09090909090909</v>
      </c>
      <c r="M4" s="45">
        <f>D4*J4</f>
        <v>4400</v>
      </c>
      <c r="N4" s="45">
        <f>J4</f>
        <v>4400</v>
      </c>
      <c r="O4" s="46">
        <f>ROUNDDOWN(N4,2)</f>
        <v>4400</v>
      </c>
      <c r="P4" s="47">
        <f>O4*D4</f>
        <v>4400</v>
      </c>
    </row>
    <row r="5" ht="18.75" customHeight="1" spans="1:16">
      <c r="A5" s="14" t="s">
        <v>20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48"/>
      <c r="P5" s="49">
        <f>SUM(P4:P4)</f>
        <v>4400</v>
      </c>
    </row>
    <row r="6" ht="18.75" customHeight="1" spans="1:16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50"/>
    </row>
    <row r="7" ht="27.75" customHeight="1" spans="1:16">
      <c r="A7" s="18" t="s">
        <v>21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ht="15.75" spans="1:14">
      <c r="A8" s="19" t="s">
        <v>22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  <c r="N8" s="20"/>
    </row>
    <row r="9" ht="15.75" spans="1:16">
      <c r="A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P9" s="51"/>
    </row>
    <row r="10" ht="17.25" customHeight="1" spans="1:14">
      <c r="A10" s="20"/>
      <c r="B10" s="20"/>
      <c r="C10" s="20"/>
      <c r="D10" s="21" t="s">
        <v>23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9" customHeight="1" spans="1:1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ht="16.9" customHeight="1" spans="1:14">
      <c r="A12" s="20"/>
      <c r="B12" s="22" t="s">
        <v>24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ht="16.9" customHeight="1" spans="1:14">
      <c r="A13" s="20"/>
      <c r="B13" s="20"/>
      <c r="C13" s="20"/>
      <c r="D13" s="22" t="s">
        <v>25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ht="17.25" customHeight="1" spans="1:1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ht="27" customHeight="1" spans="1:14">
      <c r="A15" s="20"/>
      <c r="B15" s="21" t="s">
        <v>26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customHeight="1" spans="1:14">
      <c r="A16" s="20"/>
      <c r="B16" s="21" t="s">
        <v>27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ht="16.9" customHeight="1" spans="1:14">
      <c r="A17" s="20"/>
      <c r="B17" s="22" t="s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ht="16.9" customHeight="1" spans="1:14">
      <c r="A18" s="23" t="s">
        <v>29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16.9" customHeight="1" spans="1:14">
      <c r="A19" s="20"/>
      <c r="B19" s="24" t="s">
        <v>30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ht="16.9" customHeight="1" spans="1:14">
      <c r="A20" s="20"/>
      <c r="B20" s="25" t="s">
        <v>31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ht="16.9" customHeight="1" spans="1:14">
      <c r="A21" s="20"/>
      <c r="B21" s="25" t="s">
        <v>24</v>
      </c>
      <c r="C21" s="26" t="s">
        <v>32</v>
      </c>
      <c r="D21" s="26"/>
      <c r="E21" s="26"/>
      <c r="F21" s="26"/>
      <c r="G21" s="26"/>
      <c r="H21" s="26"/>
      <c r="I21" s="26"/>
      <c r="J21" s="26"/>
      <c r="K21" s="26"/>
      <c r="L21" s="20"/>
      <c r="M21" s="20"/>
      <c r="N21" s="20"/>
    </row>
    <row r="22" ht="16.9" customHeight="1" spans="1:14">
      <c r="A22" s="20"/>
      <c r="B22" s="27" t="s">
        <v>33</v>
      </c>
      <c r="C22" s="27"/>
      <c r="D22" s="27"/>
      <c r="E22" s="27"/>
      <c r="F22" s="27"/>
      <c r="G22" s="20"/>
      <c r="H22" s="20"/>
      <c r="I22" s="20"/>
      <c r="J22" s="20"/>
      <c r="K22" s="20"/>
      <c r="L22" s="20"/>
      <c r="M22" s="20"/>
      <c r="N22" s="20"/>
    </row>
    <row r="23" ht="16.9" customHeight="1" spans="1:16">
      <c r="A23" s="1"/>
      <c r="B23" s="20"/>
      <c r="C23" s="28" t="s">
        <v>34</v>
      </c>
      <c r="D23" s="28"/>
      <c r="E23" s="28"/>
      <c r="F23" s="28"/>
      <c r="G23" s="28"/>
      <c r="H23" s="20"/>
      <c r="I23" s="20"/>
      <c r="J23" s="20"/>
      <c r="K23" s="20"/>
      <c r="L23" s="20"/>
      <c r="M23" s="20"/>
      <c r="N23" s="20"/>
      <c r="O23" s="20"/>
      <c r="P23" s="52"/>
    </row>
    <row r="24" ht="16.9" customHeight="1" spans="1:16">
      <c r="A24" s="1"/>
      <c r="B24" s="20"/>
      <c r="C24" s="28" t="s">
        <v>35</v>
      </c>
      <c r="D24" s="28"/>
      <c r="E24" s="28"/>
      <c r="F24" s="28"/>
      <c r="G24" s="28"/>
      <c r="H24" s="20"/>
      <c r="I24" s="20"/>
      <c r="J24" s="20"/>
      <c r="K24" s="20"/>
      <c r="L24" s="20"/>
      <c r="M24" s="20"/>
      <c r="N24" s="20"/>
      <c r="O24" s="20"/>
      <c r="P24" s="52"/>
    </row>
    <row r="25" ht="16.9" customHeight="1" spans="1:16">
      <c r="A25" s="26"/>
      <c r="B25" s="26"/>
      <c r="C25" s="28" t="s">
        <v>36</v>
      </c>
      <c r="D25" s="28"/>
      <c r="E25" s="28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ht="16.9" customHeight="1" spans="1:16">
      <c r="A26" s="25" t="s">
        <v>37</v>
      </c>
      <c r="B26" s="30" t="s">
        <v>38</v>
      </c>
      <c r="C26" s="3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ht="16.9" customHeight="1" spans="1:16">
      <c r="A27" s="25"/>
      <c r="B27" s="32" t="s">
        <v>39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="1" customFormat="1" ht="16.9" customHeight="1" spans="1:17">
      <c r="A28" s="25"/>
      <c r="B28" s="32" t="s">
        <v>40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9"/>
    </row>
    <row r="29" s="1" customFormat="1" ht="16.9" customHeight="1" spans="1:16">
      <c r="A29" s="25"/>
      <c r="B29" s="32" t="s">
        <v>41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="1" customFormat="1" ht="16.9" customHeight="1" spans="1:16">
      <c r="A30" s="25"/>
      <c r="B30" s="33" t="s">
        <v>42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="1" customFormat="1" ht="16.9" customHeight="1" spans="1:16">
      <c r="A31" s="25"/>
      <c r="B31" s="26" t="s">
        <v>43</v>
      </c>
      <c r="C31" s="20"/>
      <c r="D31" s="34"/>
      <c r="E31" s="34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="1" customFormat="1" ht="16.9" customHeight="1" spans="1:16">
      <c r="A32" s="25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="1" customFormat="1" ht="16.9" customHeight="1" spans="1:3">
      <c r="A33" s="25"/>
      <c r="B33" s="26"/>
      <c r="C33" s="20"/>
    </row>
    <row r="34" s="1" customFormat="1" ht="16.9" customHeight="1" spans="2:16">
      <c r="B34" s="35"/>
      <c r="C34" s="35"/>
      <c r="D34" s="35"/>
      <c r="E34" s="35"/>
      <c r="F34" s="35"/>
      <c r="G34" s="35"/>
      <c r="H34" s="35"/>
      <c r="I34" s="35"/>
      <c r="K34" s="20"/>
      <c r="L34" s="20"/>
      <c r="M34" s="20"/>
      <c r="N34" s="20"/>
      <c r="O34" s="20"/>
      <c r="P34" s="20"/>
    </row>
    <row r="35" s="1" customFormat="1" ht="16.9" customHeight="1" spans="1:16">
      <c r="A35" s="25"/>
      <c r="B35" s="35" t="s">
        <v>44</v>
      </c>
      <c r="C35" s="35"/>
      <c r="D35" s="35"/>
      <c r="E35" s="35"/>
      <c r="F35" s="35"/>
      <c r="G35" s="35"/>
      <c r="H35" s="35"/>
      <c r="I35" s="35"/>
      <c r="K35" s="20"/>
      <c r="L35" s="20"/>
      <c r="M35" s="20"/>
      <c r="N35" s="20"/>
      <c r="O35" s="20"/>
      <c r="P35" s="20"/>
    </row>
    <row r="36" s="1" customFormat="1" ht="16.9" customHeight="1" spans="1:16">
      <c r="A36" s="25"/>
      <c r="B36" s="35" t="s">
        <v>45</v>
      </c>
      <c r="C36" s="35"/>
      <c r="D36" s="35"/>
      <c r="E36" s="35"/>
      <c r="F36" s="35"/>
      <c r="G36" s="35"/>
      <c r="H36" s="35"/>
      <c r="I36" s="35"/>
      <c r="K36" s="20"/>
      <c r="L36" s="20"/>
      <c r="M36" s="20"/>
      <c r="N36" s="20"/>
      <c r="O36" s="20"/>
      <c r="P36" s="20"/>
    </row>
    <row r="37" s="1" customFormat="1" ht="16.9" customHeight="1" spans="2:13">
      <c r="B37" s="35" t="s">
        <v>46</v>
      </c>
      <c r="F37" s="35" t="s">
        <v>47</v>
      </c>
      <c r="M37" s="35"/>
    </row>
    <row r="38" s="1" customFormat="1" ht="16.9" customHeight="1" spans="2:2">
      <c r="B38" s="36">
        <v>46099</v>
      </c>
    </row>
    <row r="39" s="1" customFormat="1" ht="16.9" customHeigh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 spans="4:16">
      <c r="D345"/>
      <c r="E345"/>
      <c r="F345"/>
      <c r="G345"/>
      <c r="H345"/>
      <c r="I345"/>
      <c r="J345"/>
      <c r="K345"/>
      <c r="L345"/>
      <c r="M345"/>
      <c r="N345"/>
      <c r="O345"/>
      <c r="P345"/>
    </row>
    <row r="346" s="1" customFormat="1" spans="1:16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</row>
    <row r="347" s="1" customFormat="1" spans="1:16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</row>
  </sheetData>
  <mergeCells count="15">
    <mergeCell ref="A1:P1"/>
    <mergeCell ref="E2:I2"/>
    <mergeCell ref="J2:L2"/>
    <mergeCell ref="M2:P2"/>
    <mergeCell ref="A5:O5"/>
    <mergeCell ref="A7:P7"/>
    <mergeCell ref="A8:L8"/>
    <mergeCell ref="B22:F22"/>
    <mergeCell ref="C23:G23"/>
    <mergeCell ref="C24:G24"/>
    <mergeCell ref="C25:E25"/>
    <mergeCell ref="A2:A3"/>
    <mergeCell ref="B2:B3"/>
    <mergeCell ref="C2:C3"/>
    <mergeCell ref="D2:D3"/>
  </mergeCells>
  <pageMargins left="0.62992125984252" right="0.708661417322835" top="0.354330708661417" bottom="0.354330708661417" header="0.31496062992126" footer="0.31496062992126"/>
  <pageSetup paperSize="9" scale="5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Your Company Name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2014-04-01T09:50:00Z</dcterms:created>
  <cp:lastPrinted>2020-07-06T10:28:00Z</cp:lastPrinted>
  <dcterms:modified xsi:type="dcterms:W3CDTF">2026-03-18T11:42:15Z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CDD878C7818146CEBDA9DEC8690E8364</vt:lpwstr>
  </property>
  <property fmtid="{D5CDD505-2E9C-101B-9397-08002B2CF9AE}" pid="3" name="KSOProductBuildVer">
    <vt:lpwstr>1049-12.2.0.23196</vt:lpwstr>
  </property>
</Properties>
</file>