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</sheets>
  <definedNames>
    <definedName name="_xlfn.CEILING.PRECISE" hidden="1">#NAME?</definedName>
  </definedNames>
  <calcPr/>
</workbook>
</file>

<file path=xl/sharedStrings.xml><?xml version="1.0" encoding="utf-8"?>
<sst xmlns="http://schemas.openxmlformats.org/spreadsheetml/2006/main" count="21" uniqueCount="21">
  <si>
    <t xml:space="preserve"> </t>
  </si>
  <si>
    <t xml:space="preserve">Определение и обоснование начальной цены единицы товара, работы, услуги, начальной суммы цен единиц товара, работы, услуги, максимального значения цены контракта на оказание  услуг по оценке профессиональных рисков
 в порядке, установленном Федерального закона от 05.04.2013 N 44-ФЗ  и требованиями  ст. 22 Федерального закона от 05.04.2013 N 44-ФЗ. </t>
  </si>
  <si>
    <t xml:space="preserve">№ п.п.</t>
  </si>
  <si>
    <t xml:space="preserve">Наименование объекта закупки</t>
  </si>
  <si>
    <t xml:space="preserve">Ед. изм</t>
  </si>
  <si>
    <t xml:space="preserve">Кол-во (v)</t>
  </si>
  <si>
    <t xml:space="preserve">Стоимость товара, работы, услуги  (руб./ за  1 ед.изм.) Источники информации для расчета:
Начальная цена единиц товара, работы, услуги установлена на основании информации о ценах, источником которых послужили  коммерческие предложения предоставленные Заказчику  Исполнителями аналогичных тру
</t>
  </si>
  <si>
    <t xml:space="preserve">Оценка однородности совокупности значений выявленных цен, используемых в расчете НМЦК</t>
  </si>
  <si>
    <t xml:space="preserve">Начальная цена единиц товара, работы, услуги, определяемая методом сопоставимых рыночных цен (анализа рынка)*</t>
  </si>
  <si>
    <t xml:space="preserve">  (Цена - n1)</t>
  </si>
  <si>
    <t xml:space="preserve">  (Цена - n2)</t>
  </si>
  <si>
    <t xml:space="preserve"> (Цена - n3)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</si>
  <si>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</si>
  <si>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</si>
  <si>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</si>
  <si>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r>
      <t/>
    </r>
    <r>
      <rPr>
        <b/>
        <sz val="10"/>
        <rFont val="Times New Roman"/>
      </rPr>
      <t xml:space="preserve">Расчет НМЦК по формуле</t>
    </r>
    <r>
      <rPr>
        <sz val="1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</si>
  <si>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НМЦК, (руб.)</t>
  </si>
  <si>
    <t xml:space="preserve">Стационарный телефонный аппарат Ritmix RT-420
Допускается поставка эквивалента
</t>
  </si>
  <si>
    <t>Шт.</t>
  </si>
  <si>
    <t xml:space="preserve">Отвественное  лицо за определение и обоснование НМЦК:</t>
  </si>
  <si>
    <t xml:space="preserve">Врио начальника отдела ЭИС, ТС и КС______________________________Яшин А.В.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</si>
</sst>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00"/>
    <numFmt numFmtId="165" formatCode="0.0000"/>
  </numFmts>
  <fonts count="28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  <scheme val="minor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u/>
      <sz val="11.000000"/>
      <color theme="11" tint="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b/>
      <sz val="11.000000"/>
      <name val="Times New Roman"/>
    </font>
    <font>
      <b/>
      <sz val="10.000000"/>
      <name val="Times New Roman"/>
    </font>
    <font>
      <b val="0"/>
      <i val="0"/>
      <strike val="0"/>
      <u val="none"/>
      <sz val="10.000000"/>
      <name val="Times New Roman"/>
    </font>
    <font>
      <sz val="11.000000"/>
      <color theme="1"/>
      <name val="Times New Roman"/>
    </font>
    <font>
      <b/>
      <sz val="12.000000"/>
      <name val="Times New Roman"/>
    </font>
    <font>
      <sz val="12.000000"/>
      <name val="Times New Roman"/>
    </font>
    <font>
      <sz val="11.00000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50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0" fillId="0" borderId="0" numFmtId="0" applyNumberFormat="1" applyFont="1" applyFill="1" applyBorder="1"/>
    <xf fontId="14" fillId="0" borderId="0" numFmtId="0" applyNumberFormat="1" applyFont="1" applyFill="1" applyBorder="1"/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1" borderId="0" numFmtId="0" applyNumberFormat="1" applyFont="1" applyFill="1" applyBorder="1"/>
  </cellStyleXfs>
  <cellXfs count="37">
    <xf fontId="0" fillId="0" borderId="0" numFmtId="0" xfId="0"/>
    <xf fontId="20" fillId="0" borderId="0" numFmtId="0" xfId="0" applyFont="1"/>
    <xf fontId="21" fillId="0" borderId="0" numFmtId="0" xfId="0" applyFont="1" applyAlignment="1">
      <alignment horizontal="left" wrapText="1"/>
    </xf>
    <xf fontId="20" fillId="0" borderId="0" numFmtId="0" xfId="0" applyFont="1" applyAlignment="1">
      <alignment horizontal="left" vertical="top" wrapText="1"/>
    </xf>
    <xf fontId="20" fillId="0" borderId="0" numFmtId="0" xfId="0" applyFont="1" applyAlignment="1">
      <alignment horizontal="left" wrapText="1"/>
    </xf>
    <xf fontId="22" fillId="0" borderId="10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22" fillId="0" borderId="12" numFmtId="0" xfId="0" applyFont="1" applyBorder="1" applyAlignment="1">
      <alignment horizontal="center" vertical="center" wrapText="1"/>
    </xf>
    <xf fontId="22" fillId="0" borderId="13" numFmtId="0" xfId="0" applyFont="1" applyBorder="1" applyAlignment="1">
      <alignment horizontal="center" vertical="center" wrapText="1"/>
    </xf>
    <xf fontId="22" fillId="0" borderId="14" numFmtId="0" xfId="0" applyFont="1" applyBorder="1" applyAlignment="1">
      <alignment horizontal="center" vertical="center" wrapText="1"/>
    </xf>
    <xf fontId="22" fillId="0" borderId="11" numFmtId="2" xfId="0" applyNumberFormat="1" applyFont="1" applyBorder="1" applyAlignment="1">
      <alignment horizontal="center" vertical="top" wrapText="1"/>
    </xf>
    <xf fontId="22" fillId="0" borderId="11" numFmtId="0" xfId="0" applyFont="1" applyBorder="1" applyAlignment="1">
      <alignment horizontal="center" vertical="top" wrapText="1"/>
    </xf>
    <xf fontId="22" fillId="0" borderId="15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top" wrapText="1"/>
    </xf>
    <xf fontId="20" fillId="0" borderId="0" numFmtId="0" xfId="0" applyFont="1" applyAlignment="1">
      <alignment horizontal="center" vertical="top"/>
    </xf>
    <xf fontId="20" fillId="0" borderId="11" numFmtId="0" xfId="0" applyFont="1" applyBorder="1" applyAlignment="1">
      <alignment horizontal="center" vertical="center" wrapText="1"/>
    </xf>
    <xf fontId="23" fillId="32" borderId="11" numFmtId="0" xfId="0" applyFont="1" applyFill="1" applyBorder="1" applyAlignment="1">
      <alignment horizontal="left" vertical="top" wrapText="1"/>
    </xf>
    <xf fontId="23" fillId="32" borderId="11" numFmtId="0" xfId="0" applyFont="1" applyFill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 wrapText="1"/>
    </xf>
    <xf fontId="24" fillId="32" borderId="11" numFmtId="2" xfId="0" applyNumberFormat="1" applyFont="1" applyFill="1" applyBorder="1" applyAlignment="1">
      <alignment horizontal="center" vertical="center" wrapText="1"/>
    </xf>
    <xf fontId="20" fillId="0" borderId="16" numFmtId="2" xfId="0" applyNumberFormat="1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/>
    </xf>
    <xf fontId="20" fillId="0" borderId="11" numFmtId="2" xfId="0" applyNumberFormat="1" applyFont="1" applyBorder="1" applyAlignment="1">
      <alignment horizontal="center" vertical="center" wrapText="1"/>
    </xf>
    <xf fontId="20" fillId="0" borderId="11" numFmtId="0" xfId="0" applyFont="1" applyBorder="1" applyAlignment="1">
      <alignment vertical="center" wrapText="1"/>
    </xf>
    <xf fontId="20" fillId="0" borderId="17" numFmtId="0" xfId="0" applyFont="1" applyBorder="1" applyAlignment="1">
      <alignment horizontal="center" vertical="center" wrapText="1"/>
    </xf>
    <xf fontId="20" fillId="0" borderId="18" numFmtId="0" xfId="0" applyFont="1" applyBorder="1" applyAlignment="1">
      <alignment horizontal="center" vertical="center"/>
    </xf>
    <xf fontId="20" fillId="0" borderId="18" numFmtId="0" xfId="0" applyFont="1" applyBorder="1" applyAlignment="1">
      <alignment horizontal="right" vertical="center" wrapText="1"/>
    </xf>
    <xf fontId="20" fillId="0" borderId="11" numFmtId="164" xfId="0" applyNumberFormat="1" applyFont="1" applyBorder="1" applyAlignment="1">
      <alignment horizontal="center" vertical="center" wrapText="1"/>
    </xf>
    <xf fontId="25" fillId="0" borderId="0" numFmtId="0" xfId="0" applyFont="1" applyAlignment="1">
      <alignment horizontal="right" vertical="center"/>
    </xf>
    <xf fontId="26" fillId="0" borderId="0" numFmtId="0" xfId="0" applyFont="1"/>
    <xf fontId="26" fillId="0" borderId="0" numFmtId="0" xfId="0" applyFont="1" applyAlignment="1" applyProtection="1">
      <alignment horizontal="left" vertical="top" wrapText="1"/>
      <protection locked="0"/>
    </xf>
    <xf fontId="26" fillId="0" borderId="0" numFmtId="0" xfId="0" applyFont="1" applyAlignment="1" applyProtection="1">
      <alignment wrapText="1"/>
      <protection locked="0"/>
    </xf>
    <xf fontId="26" fillId="0" borderId="0" numFmtId="165" xfId="0" applyNumberFormat="1" applyFont="1" applyAlignment="1" applyProtection="1">
      <alignment horizontal="center" vertical="center"/>
      <protection locked="0"/>
    </xf>
    <xf fontId="26" fillId="0" borderId="0" numFmtId="0" xfId="0" applyFont="1" applyAlignment="1" applyProtection="1">
      <alignment horizontal="center" wrapText="1"/>
      <protection locked="0"/>
    </xf>
    <xf fontId="27" fillId="0" borderId="0" numFmtId="0" xfId="0" applyFont="1" applyAlignment="1" applyProtection="1">
      <alignment vertical="center"/>
      <protection locked="0"/>
    </xf>
    <xf fontId="27" fillId="0" borderId="0" numFmtId="0" xfId="0" applyFont="1" applyAlignment="1" applyProtection="1">
      <alignment horizontal="center" vertical="top" wrapText="1"/>
      <protection locked="0"/>
    </xf>
    <xf fontId="27" fillId="0" borderId="0" numFmtId="14" xfId="0" applyNumberFormat="1" applyFont="1" applyAlignment="1" applyProtection="1">
      <alignment horizontal="center" vertical="top" wrapText="1"/>
      <protection locked="0"/>
    </xf>
  </cellXfs>
  <cellStyles count="50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 2" xfId="39"/>
    <cellStyle name="Открывавшаяся гиперссылка" xfId="40" builtinId="9"/>
    <cellStyle name="Плохой" xfId="41" builtinId="27"/>
    <cellStyle name="Пояснение" xfId="42" builtinId="53"/>
    <cellStyle name="Примечание" xfId="43" builtinId="10"/>
    <cellStyle name="Процентный" xfId="44" builtinId="5"/>
    <cellStyle name="Связанная ячейка" xfId="45" builtinId="24"/>
    <cellStyle name="Текст предупреждения" xfId="46" builtinId="11"/>
    <cellStyle name="Финансовый" xfId="47" builtinId="3"/>
    <cellStyle name="Финансовый [0]" xfId="48" builtinId="6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9</xdr:col>
      <xdr:colOff>0</xdr:colOff>
      <xdr:row>10</xdr:row>
      <xdr:rowOff>949895</xdr:rowOff>
    </xdr:from>
    <xdr:to>
      <xdr:col>10</xdr:col>
      <xdr:colOff>17654</xdr:colOff>
      <xdr:row>10</xdr:row>
      <xdr:rowOff>1305073</xdr:rowOff>
    </xdr:to>
    <xdr:pic>
      <xdr:nvPicPr>
        <xdr:cNvPr id="1385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18008</xdr:colOff>
      <xdr:row>10</xdr:row>
      <xdr:rowOff>925115</xdr:rowOff>
    </xdr:from>
    <xdr:to>
      <xdr:col>8</xdr:col>
      <xdr:colOff>939803</xdr:colOff>
      <xdr:row>10</xdr:row>
      <xdr:rowOff>1362893</xdr:rowOff>
    </xdr:to>
    <xdr:pic>
      <xdr:nvPicPr>
        <xdr:cNvPr id="1386" name="Picture 2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18668</xdr:colOff>
      <xdr:row>10</xdr:row>
      <xdr:rowOff>1602432</xdr:rowOff>
    </xdr:from>
    <xdr:to>
      <xdr:col>10</xdr:col>
      <xdr:colOff>1422964</xdr:colOff>
      <xdr:row>10</xdr:row>
      <xdr:rowOff>1965870</xdr:rowOff>
    </xdr:to>
    <xdr:pic>
      <xdr:nvPicPr>
        <xdr:cNvPr id="1387" name="Picture 5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250989</xdr:colOff>
      <xdr:row>10</xdr:row>
      <xdr:rowOff>1404193</xdr:rowOff>
    </xdr:from>
    <xdr:to>
      <xdr:col>10</xdr:col>
      <xdr:colOff>394115</xdr:colOff>
      <xdr:row>10</xdr:row>
      <xdr:rowOff>1635472</xdr:rowOff>
    </xdr:to>
    <xdr:pic>
      <xdr:nvPicPr>
        <xdr:cNvPr id="1388" name="Picture 6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15" zoomScale="85" workbookViewId="0">
      <selection activeCell="H21" activeCellId="0" sqref="H21"/>
    </sheetView>
  </sheetViews>
  <sheetFormatPr baseColWidth="8" defaultRowHeight="12.75" customHeight="1"/>
  <cols>
    <col customWidth="1" min="1" max="1" style="1" width="11.710900000000001"/>
    <col customWidth="1" min="2" max="2" style="1" width="44"/>
    <col customWidth="1" min="3" max="3" style="1" width="6.5703100000000001"/>
    <col customWidth="1" min="4" max="4" style="1" width="10.140599999999999"/>
    <col customWidth="1" min="5" max="5" style="1" width="16.710899999999999"/>
    <col customWidth="1" min="6" max="6" style="1" width="15"/>
    <col customWidth="1" min="7" max="7" style="1" width="14.855499999999999"/>
    <col customWidth="1" min="8" max="8" style="1" width="21.425799999999999"/>
    <col customWidth="1" min="9" max="9" style="1" width="17.855499999999999"/>
    <col customWidth="1" min="10" max="10" style="1" width="21.710899999999999"/>
    <col customWidth="1" min="11" max="11" style="1" width="33.710900000000002"/>
    <col customWidth="1" min="12" max="12" style="1" width="14.425800000000001"/>
    <col customWidth="1" min="13" max="257" style="1" width="9.1406200000000002"/>
  </cols>
  <sheetData>
    <row r="1" ht="31.5" customHeight="1">
      <c r="A1" s="1" t="s">
        <v>0</v>
      </c>
      <c r="J1" s="2"/>
      <c r="K1" s="2"/>
      <c r="L1" s="2"/>
    </row>
    <row r="2" ht="12" customHeight="1">
      <c r="A2" s="1"/>
      <c r="J2" s="2"/>
      <c r="K2" s="2"/>
      <c r="L2" s="2"/>
    </row>
    <row r="3" ht="12" customHeight="1">
      <c r="A3" s="1"/>
      <c r="B3" s="1"/>
      <c r="H3" s="3"/>
      <c r="I3" s="3"/>
      <c r="J3" s="3"/>
      <c r="K3" s="3"/>
      <c r="L3" s="2"/>
    </row>
    <row r="4" ht="39.75" customHeight="1">
      <c r="A4" s="1"/>
      <c r="H4" s="3"/>
      <c r="I4" s="3"/>
      <c r="J4" s="3"/>
      <c r="K4" s="3"/>
      <c r="L4" s="2"/>
    </row>
    <row r="5" ht="15" customHeight="1">
      <c r="A5" s="1"/>
      <c r="H5" s="4"/>
      <c r="I5" s="4"/>
      <c r="J5" s="4"/>
      <c r="K5" s="4"/>
      <c r="L5" s="2"/>
    </row>
    <row r="6" ht="11.25" customHeight="1">
      <c r="A6" s="1"/>
      <c r="H6" s="4"/>
      <c r="I6" s="4"/>
      <c r="J6" s="4"/>
      <c r="K6" s="4"/>
      <c r="L6" s="2"/>
    </row>
    <row r="7" ht="16.5" customHeight="1">
      <c r="A7" s="1"/>
      <c r="B7" s="1"/>
      <c r="H7" s="1"/>
      <c r="J7" s="2"/>
      <c r="K7" s="2"/>
      <c r="L7" s="2"/>
    </row>
    <row r="8" ht="10.5" customHeight="1">
      <c r="A8" s="1"/>
      <c r="J8" s="2"/>
      <c r="K8" s="2"/>
      <c r="L8" s="2"/>
    </row>
    <row r="9" ht="42" customHeight="1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ht="146.25" customHeight="1">
      <c r="A10" s="6" t="s">
        <v>2</v>
      </c>
      <c r="B10" s="6" t="s">
        <v>3</v>
      </c>
      <c r="C10" s="7" t="s">
        <v>4</v>
      </c>
      <c r="D10" s="7" t="s">
        <v>5</v>
      </c>
      <c r="E10" s="8" t="s">
        <v>6</v>
      </c>
      <c r="F10" s="9"/>
      <c r="G10" s="9"/>
      <c r="H10" s="10" t="s">
        <v>7</v>
      </c>
      <c r="I10" s="10"/>
      <c r="J10" s="10"/>
      <c r="K10" s="11" t="s">
        <v>8</v>
      </c>
      <c r="L10" s="11"/>
    </row>
    <row r="11" ht="166.5" customHeight="1">
      <c r="A11" s="7"/>
      <c r="B11" s="7"/>
      <c r="C11" s="12"/>
      <c r="D11" s="12"/>
      <c r="E11" s="11" t="s">
        <v>9</v>
      </c>
      <c r="F11" s="11" t="s">
        <v>10</v>
      </c>
      <c r="G11" s="11" t="s">
        <v>11</v>
      </c>
      <c r="H11" s="11" t="s">
        <v>12</v>
      </c>
      <c r="I11" s="11" t="s">
        <v>13</v>
      </c>
      <c r="J11" s="11" t="s">
        <v>14</v>
      </c>
      <c r="K11" s="13" t="s">
        <v>15</v>
      </c>
      <c r="L11" s="11" t="s">
        <v>16</v>
      </c>
    </row>
    <row r="12" s="14" customFormat="1" ht="48">
      <c r="A12" s="15">
        <v>1</v>
      </c>
      <c r="B12" s="16" t="s">
        <v>17</v>
      </c>
      <c r="C12" s="17" t="s">
        <v>18</v>
      </c>
      <c r="D12" s="18">
        <v>88</v>
      </c>
      <c r="E12" s="19">
        <v>1050</v>
      </c>
      <c r="F12" s="19">
        <v>1050</v>
      </c>
      <c r="G12" s="19">
        <v>1050</v>
      </c>
      <c r="H12" s="20">
        <f>AVERAGE(E12:G12)</f>
        <v>1050</v>
      </c>
      <c r="I12" s="21">
        <f>SQRT(((SUM((POWER(E12-H12,2)),(POWER(F12-H12,2)),(POWER(G12-H12,2)))/(COLUMNS(E12:G12)-1))))</f>
        <v>0</v>
      </c>
      <c r="J12" s="21">
        <f>_xlfn.CEILING.PRECISE(I12/H12*100,0.001)</f>
        <v>0</v>
      </c>
      <c r="K12" s="22">
        <f>H12*D12</f>
        <v>92400</v>
      </c>
      <c r="L12" s="22">
        <f>K12</f>
        <v>92400</v>
      </c>
    </row>
    <row r="13" s="14" customFormat="1">
      <c r="A13" s="6"/>
      <c r="B13" s="23"/>
      <c r="C13" s="24"/>
      <c r="D13" s="18"/>
      <c r="E13" s="25"/>
      <c r="F13" s="26"/>
      <c r="G13" s="26"/>
      <c r="H13" s="27"/>
      <c r="I13" s="21"/>
      <c r="J13" s="21"/>
      <c r="K13" s="22"/>
      <c r="L13" s="22">
        <f>SUM(L12:L12)</f>
        <v>92400</v>
      </c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ht="15">
      <c r="A16" s="1"/>
      <c r="C16" s="28"/>
      <c r="D16" s="28"/>
      <c r="E16" s="28"/>
      <c r="F16" s="28"/>
      <c r="G16" s="28"/>
      <c r="H16" s="28"/>
      <c r="I16" s="28"/>
      <c r="J16" s="28"/>
      <c r="K16" s="28"/>
      <c r="L16" s="22"/>
    </row>
    <row r="18" ht="15">
      <c r="B18" s="29" t="s">
        <v>19</v>
      </c>
      <c r="C18" s="29"/>
      <c r="D18" s="29"/>
      <c r="E18" s="29"/>
      <c r="F18" s="29"/>
      <c r="G18" s="29"/>
      <c r="H18" s="29"/>
      <c r="I18" s="29"/>
    </row>
    <row r="19" ht="15">
      <c r="B19" s="30"/>
      <c r="C19" s="30"/>
      <c r="D19" s="30"/>
      <c r="E19" s="29"/>
      <c r="F19" s="31"/>
      <c r="G19" s="32"/>
      <c r="H19" s="33"/>
      <c r="I19" s="34"/>
      <c r="J19" s="34"/>
      <c r="K19" s="34"/>
      <c r="L19" s="34"/>
      <c r="M19" s="34"/>
    </row>
    <row r="20" ht="46.5" customHeight="1">
      <c r="B20" s="35" t="s">
        <v>20</v>
      </c>
      <c r="C20" s="35"/>
      <c r="D20" s="35"/>
      <c r="E20" s="35"/>
      <c r="H20" s="29"/>
      <c r="I20" s="34"/>
      <c r="J20" s="34"/>
      <c r="K20" s="34"/>
      <c r="L20" s="34"/>
      <c r="M20" s="34"/>
    </row>
    <row r="21" ht="15">
      <c r="B21" s="36">
        <v>46199</v>
      </c>
      <c r="C21" s="35"/>
      <c r="D21" s="35"/>
      <c r="E21" s="35"/>
    </row>
  </sheetData>
  <mergeCells count="15">
    <mergeCell ref="J1:L1"/>
    <mergeCell ref="H3:K4"/>
    <mergeCell ref="H5:K6"/>
    <mergeCell ref="A9:L9"/>
    <mergeCell ref="A10:A11"/>
    <mergeCell ref="B10:B11"/>
    <mergeCell ref="C10:C11"/>
    <mergeCell ref="D10:D11"/>
    <mergeCell ref="E10:G10"/>
    <mergeCell ref="H10:J10"/>
    <mergeCell ref="K10:L10"/>
    <mergeCell ref="C16:K16"/>
    <mergeCell ref="B19:D19"/>
    <mergeCell ref="B20:E20"/>
    <mergeCell ref="B21:E21"/>
  </mergeCells>
  <printOptions headings="0" gridLines="0"/>
  <pageMargins left="0.70866099999999987" right="0.70866099999999987" top="0.748031" bottom="0.748031" header="0.31496099999999999" footer="0.31496099999999999"/>
  <pageSetup paperSize="9" scale="57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расчетчик НМЦК</dc:title>
  <dc:creator>KSV</dc:creator>
  <cp:lastModifiedBy>r22yav22111983@urr22.esk</cp:lastModifiedBy>
  <cp:revision>10</cp:revision>
  <dcterms:created xsi:type="dcterms:W3CDTF">2014-01-15T18:15:00Z</dcterms:created>
  <dcterms:modified xsi:type="dcterms:W3CDTF">2026-06-26T03:12:57Z</dcterms:modified>
  <cp:version>917504</cp:version>
</cp:coreProperties>
</file>