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k28_trud\Desktop\Устинова\Контракты\Продукты на бар\"/>
    </mc:Choice>
  </mc:AlternateContent>
  <bookViews>
    <workbookView xWindow="120" yWindow="120" windowWidth="9720" windowHeight="7335"/>
  </bookViews>
  <sheets>
    <sheet name="яйцо" sheetId="7" r:id="rId1"/>
  </sheets>
  <definedNames>
    <definedName name="_xlnm.Print_Area" localSheetId="0">яйцо!$A$1:$M$28</definedName>
  </definedNames>
  <calcPr calcId="152511"/>
</workbook>
</file>

<file path=xl/calcChain.xml><?xml version="1.0" encoding="utf-8"?>
<calcChain xmlns="http://schemas.openxmlformats.org/spreadsheetml/2006/main">
  <c r="K16" i="7" l="1"/>
  <c r="L16" i="7" s="1"/>
  <c r="J16" i="7" l="1"/>
  <c r="H16" i="7"/>
  <c r="F16" i="7"/>
  <c r="L17" i="7" l="1"/>
  <c r="M17" i="7" l="1"/>
  <c r="F17" i="7"/>
  <c r="H17" i="7" l="1"/>
  <c r="J17" i="7"/>
  <c r="M18" i="7" l="1"/>
  <c r="X18" i="7"/>
  <c r="U18" i="7"/>
  <c r="T18" i="7"/>
  <c r="X17" i="7"/>
  <c r="T17" i="7"/>
  <c r="U17" i="7" l="1"/>
</calcChain>
</file>

<file path=xl/sharedStrings.xml><?xml version="1.0" encoding="utf-8"?>
<sst xmlns="http://schemas.openxmlformats.org/spreadsheetml/2006/main" count="46" uniqueCount="40">
  <si>
    <t xml:space="preserve">Обоснование начальной (максимальной) цены контракта </t>
  </si>
  <si>
    <t>заключаемого с единственным поставщиком (подрядчиком, исполнителем)</t>
  </si>
  <si>
    <t>Используемый метод определения НМЦК с обоснованием</t>
  </si>
  <si>
    <t>Расчет НМЦК</t>
  </si>
  <si>
    <t>Дата подготовки обоснования НМЦК</t>
  </si>
  <si>
    <t>Обоснование цены контракта</t>
  </si>
  <si>
    <t>Средняя цена</t>
  </si>
  <si>
    <t xml:space="preserve">Сумма </t>
  </si>
  <si>
    <t>Кол-во</t>
  </si>
  <si>
    <t>Коэффициент вариации</t>
  </si>
  <si>
    <t>Итого:</t>
  </si>
  <si>
    <t>Наименование товара, его хар-ки</t>
  </si>
  <si>
    <r>
      <t xml:space="preserve"> </t>
    </r>
    <r>
      <rPr>
        <sz val="11"/>
        <rFont val="Times New Roman"/>
        <family val="1"/>
        <charset val="204"/>
      </rPr>
      <t>Категории</t>
    </r>
  </si>
  <si>
    <t>№ пп</t>
  </si>
  <si>
    <t>ед</t>
  </si>
  <si>
    <t>изм</t>
  </si>
  <si>
    <t>цена за единицу</t>
  </si>
  <si>
    <t>Всего</t>
  </si>
  <si>
    <t>Метод сопоставимых рыночных цен (анализ рынка) - выбран как приоритетный в соответствии с п. 6 ст.22 Федерального закона от 5 апреля 2013 года N 44-ФЗ «О контрактной системе в сфере закупок товаров, работ, услуг для обеспечения государственных и муниципальных нужд</t>
  </si>
  <si>
    <t>Поставщики / цены за единицу, руб.</t>
  </si>
  <si>
    <t>Для сопоставления рыночных цен на идентичные виды товара (работ, услуг) использованы: коммерческие предложения</t>
  </si>
  <si>
    <t>В.Г. Виштель</t>
  </si>
  <si>
    <t>Ст. оперуполномоченный ОГ</t>
  </si>
  <si>
    <t xml:space="preserve">Начальник ПТО ЦТАО </t>
  </si>
  <si>
    <t>Т.В. Устинова</t>
  </si>
  <si>
    <t>М.А. Черпаков</t>
  </si>
  <si>
    <t>Ст. юрисконсульт ЮГ</t>
  </si>
  <si>
    <t>Поставщик 1</t>
  </si>
  <si>
    <t>Поставщик 2</t>
  </si>
  <si>
    <t>Поставщик 3</t>
  </si>
  <si>
    <t>Заместитель начальника</t>
  </si>
  <si>
    <t>Н.А. Клепче</t>
  </si>
  <si>
    <t>(п. 4 ч. 1 ст. 93 ФЗ № 44, приказ Минэкономразвития РФ от 02.10.2013 № 567)</t>
  </si>
  <si>
    <t>Бухгалтер бухгалтерии</t>
  </si>
  <si>
    <t>А.Е. Хачева</t>
  </si>
  <si>
    <t>Поставка масла подсолнечного</t>
  </si>
  <si>
    <t>Масло подсолнечное рафинированное</t>
  </si>
  <si>
    <t>В результате анализа ценовой информации выявлено, что заключение государственного контракта с поставщиком № 1 способствует экономии бюджетных средств.</t>
  </si>
  <si>
    <r>
      <t xml:space="preserve">Расчёт НМЦК выполнен в соответствии с Методическими рекомендациями, утвержденными приказом Минэкономразвития России от 02.10.2013  № 567. НМЦК </t>
    </r>
    <r>
      <rPr>
        <vertAlign val="superscript"/>
        <sz val="11"/>
        <rFont val="Times New Roman"/>
        <family val="1"/>
        <charset val="204"/>
      </rPr>
      <t>рын</t>
    </r>
    <r>
      <rPr>
        <vertAlign val="subscript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 = 16 000,00 руб.</t>
    </r>
  </si>
  <si>
    <t>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</si>
</sst>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1"/>
      <color theme="0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justify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 shrinkToFi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 shrinkToFit="1"/>
    </xf>
    <xf numFmtId="4" fontId="1" fillId="0" borderId="0" xfId="0" applyNumberFormat="1" applyFont="1" applyAlignment="1">
      <alignment vertical="center" wrapText="1"/>
    </xf>
    <xf numFmtId="4" fontId="1" fillId="2" borderId="0" xfId="0" applyNumberFormat="1" applyFont="1" applyFill="1" applyBorder="1" applyAlignment="1">
      <alignment horizontal="center" vertical="top" wrapText="1"/>
    </xf>
    <xf numFmtId="2" fontId="1" fillId="2" borderId="0" xfId="0" applyNumberFormat="1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10" fontId="1" fillId="2" borderId="0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left" vertical="center" wrapText="1" shrinkToFi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center" wrapText="1" shrinkToFit="1"/>
    </xf>
    <xf numFmtId="0" fontId="4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0" fillId="4" borderId="1" xfId="0" applyFont="1" applyFill="1" applyBorder="1" applyAlignment="1">
      <alignment horizontal="left" vertical="center" wrapText="1"/>
    </xf>
    <xf numFmtId="9" fontId="1" fillId="3" borderId="1" xfId="1" applyFont="1" applyFill="1" applyBorder="1" applyAlignment="1">
      <alignment horizontal="center" vertical="top" wrapText="1"/>
    </xf>
    <xf numFmtId="10" fontId="1" fillId="0" borderId="1" xfId="0" applyNumberFormat="1" applyFont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top" wrapText="1" shrinkToFit="1"/>
    </xf>
    <xf numFmtId="0" fontId="10" fillId="3" borderId="1" xfId="0" applyFont="1" applyFill="1" applyBorder="1" applyAlignment="1">
      <alignment horizontal="center" vertical="top" wrapText="1"/>
    </xf>
    <xf numFmtId="4" fontId="10" fillId="3" borderId="1" xfId="0" applyNumberFormat="1" applyFont="1" applyFill="1" applyBorder="1" applyAlignment="1">
      <alignment horizontal="center" vertical="top" wrapText="1"/>
    </xf>
    <xf numFmtId="2" fontId="10" fillId="3" borderId="1" xfId="0" applyNumberFormat="1" applyFont="1" applyFill="1" applyBorder="1" applyAlignment="1">
      <alignment horizontal="center" vertical="top" wrapText="1"/>
    </xf>
    <xf numFmtId="10" fontId="10" fillId="3" borderId="1" xfId="0" applyNumberFormat="1" applyFont="1" applyFill="1" applyBorder="1" applyAlignment="1">
      <alignment horizontal="center" vertical="top" wrapText="1"/>
    </xf>
    <xf numFmtId="164" fontId="10" fillId="4" borderId="1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>
      <alignment horizontal="center" vertical="center" wrapText="1"/>
    </xf>
    <xf numFmtId="164" fontId="13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 shrinkToFit="1"/>
    </xf>
    <xf numFmtId="0" fontId="1" fillId="0" borderId="0" xfId="0" applyFont="1" applyAlignment="1">
      <alignment horizontal="left" vertical="center" wrapText="1" shrinkToFit="1"/>
    </xf>
    <xf numFmtId="0" fontId="0" fillId="0" borderId="0" xfId="0" applyAlignment="1">
      <alignment horizontal="left" vertical="center" wrapText="1" shrinkToFit="1"/>
    </xf>
    <xf numFmtId="0" fontId="10" fillId="3" borderId="1" xfId="0" applyFont="1" applyFill="1" applyBorder="1" applyAlignment="1">
      <alignment vertical="top" wrapText="1"/>
    </xf>
    <xf numFmtId="0" fontId="1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X47"/>
  <sheetViews>
    <sheetView tabSelected="1" view="pageBreakPreview" zoomScale="90" zoomScaleSheetLayoutView="90" workbookViewId="0">
      <selection activeCell="C16" sqref="C16"/>
    </sheetView>
  </sheetViews>
  <sheetFormatPr defaultRowHeight="15" x14ac:dyDescent="0.2"/>
  <cols>
    <col min="1" max="1" width="5.7109375" style="3" customWidth="1"/>
    <col min="2" max="2" width="44.140625" style="3" customWidth="1"/>
    <col min="3" max="3" width="6.7109375" style="3" customWidth="1"/>
    <col min="4" max="4" width="8.42578125" style="3" customWidth="1"/>
    <col min="5" max="5" width="8.42578125" style="30" customWidth="1"/>
    <col min="6" max="6" width="14.7109375" style="3" customWidth="1"/>
    <col min="7" max="7" width="8.140625" style="30" customWidth="1"/>
    <col min="8" max="8" width="11.42578125" style="3" customWidth="1"/>
    <col min="9" max="9" width="8.42578125" style="3" customWidth="1"/>
    <col min="10" max="10" width="11.5703125" style="3" customWidth="1"/>
    <col min="11" max="11" width="10.140625" style="3" customWidth="1"/>
    <col min="12" max="12" width="33.42578125" style="3" customWidth="1"/>
    <col min="13" max="13" width="18.140625" style="3" customWidth="1"/>
    <col min="14" max="14" width="9.28515625" style="3" customWidth="1"/>
    <col min="15" max="15" width="8.7109375" style="21" customWidth="1"/>
    <col min="16" max="16" width="9.28515625" style="5" bestFit="1" customWidth="1"/>
    <col min="17" max="17" width="9.140625" style="3"/>
    <col min="18" max="18" width="11.7109375" style="5" customWidth="1"/>
    <col min="19" max="19" width="10.28515625" style="5" bestFit="1" customWidth="1"/>
    <col min="20" max="20" width="11.5703125" style="5" customWidth="1"/>
    <col min="21" max="21" width="10.85546875" style="5" bestFit="1" customWidth="1"/>
    <col min="22" max="22" width="9.140625" style="3"/>
    <col min="23" max="23" width="12.7109375" style="3" bestFit="1" customWidth="1"/>
    <col min="24" max="24" width="15" style="3" bestFit="1" customWidth="1"/>
    <col min="25" max="16384" width="9.140625" style="3"/>
  </cols>
  <sheetData>
    <row r="1" spans="1:15" ht="15.75" x14ac:dyDescent="0.2"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11"/>
      <c r="O1" s="11"/>
    </row>
    <row r="2" spans="1:15" ht="15.75" x14ac:dyDescent="0.2">
      <c r="B2" s="58" t="s">
        <v>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11"/>
      <c r="O2" s="11"/>
    </row>
    <row r="3" spans="1:15" ht="15.75" x14ac:dyDescent="0.2">
      <c r="B3" s="59" t="s">
        <v>32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12"/>
      <c r="O3" s="12"/>
    </row>
    <row r="4" spans="1:15" ht="15.75" x14ac:dyDescent="0.2">
      <c r="B4" s="8"/>
      <c r="C4" s="8"/>
      <c r="D4" s="8"/>
      <c r="E4" s="33"/>
      <c r="F4" s="33"/>
      <c r="G4" s="33"/>
      <c r="H4" s="8"/>
      <c r="I4" s="8"/>
      <c r="J4" s="8"/>
      <c r="K4" s="8"/>
      <c r="L4" s="8"/>
      <c r="M4" s="8"/>
      <c r="N4" s="8"/>
      <c r="O4" s="12"/>
    </row>
    <row r="5" spans="1:15" ht="15.75" x14ac:dyDescent="0.2">
      <c r="B5" s="63" t="s">
        <v>35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14"/>
      <c r="O5" s="14"/>
    </row>
    <row r="6" spans="1:15" ht="90.75" customHeight="1" x14ac:dyDescent="0.2">
      <c r="B6" s="61" t="s">
        <v>2</v>
      </c>
      <c r="C6" s="61"/>
      <c r="D6" s="61"/>
      <c r="E6" s="61"/>
      <c r="F6" s="61"/>
      <c r="G6" s="61"/>
      <c r="H6" s="61"/>
      <c r="I6" s="64" t="s">
        <v>18</v>
      </c>
      <c r="J6" s="65"/>
      <c r="K6" s="65"/>
      <c r="L6" s="65"/>
      <c r="M6" s="66"/>
      <c r="N6" s="15"/>
      <c r="O6" s="19"/>
    </row>
    <row r="7" spans="1:15" ht="69.75" customHeight="1" x14ac:dyDescent="0.2">
      <c r="B7" s="61" t="s">
        <v>3</v>
      </c>
      <c r="C7" s="61"/>
      <c r="D7" s="61"/>
      <c r="E7" s="61"/>
      <c r="F7" s="61"/>
      <c r="G7" s="61"/>
      <c r="H7" s="61"/>
      <c r="I7" s="67" t="s">
        <v>38</v>
      </c>
      <c r="J7" s="68"/>
      <c r="K7" s="68"/>
      <c r="L7" s="68"/>
      <c r="M7" s="69"/>
      <c r="N7" s="15"/>
      <c r="O7" s="19"/>
    </row>
    <row r="8" spans="1:15" ht="21" customHeight="1" x14ac:dyDescent="0.2">
      <c r="B8" s="61" t="s">
        <v>4</v>
      </c>
      <c r="C8" s="61"/>
      <c r="D8" s="61"/>
      <c r="E8" s="61"/>
      <c r="F8" s="61"/>
      <c r="G8" s="61"/>
      <c r="H8" s="61"/>
      <c r="I8" s="70">
        <v>46225</v>
      </c>
      <c r="J8" s="71"/>
      <c r="K8" s="71"/>
      <c r="L8" s="71"/>
      <c r="M8" s="72"/>
      <c r="N8" s="16"/>
      <c r="O8" s="20"/>
    </row>
    <row r="9" spans="1:15" ht="7.5" customHeight="1" x14ac:dyDescent="0.2">
      <c r="E9" s="34"/>
      <c r="F9" s="34"/>
      <c r="G9" s="34"/>
    </row>
    <row r="10" spans="1:15" ht="15" customHeight="1" x14ac:dyDescent="0.25">
      <c r="B10" s="62" t="s">
        <v>5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13"/>
      <c r="O10" s="13"/>
    </row>
    <row r="11" spans="1:15" ht="24.75" customHeight="1" x14ac:dyDescent="0.2">
      <c r="B11" s="60" t="s">
        <v>20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7"/>
      <c r="O11" s="12"/>
    </row>
    <row r="12" spans="1:15" ht="19.5" customHeight="1" x14ac:dyDescent="0.2">
      <c r="A12" s="77"/>
      <c r="B12" s="87" t="s">
        <v>12</v>
      </c>
      <c r="C12" s="88"/>
      <c r="D12" s="89"/>
      <c r="E12" s="84" t="s">
        <v>19</v>
      </c>
      <c r="F12" s="85"/>
      <c r="G12" s="85"/>
      <c r="H12" s="85"/>
      <c r="I12" s="85"/>
      <c r="J12" s="85"/>
      <c r="K12" s="85"/>
      <c r="L12" s="85"/>
      <c r="M12" s="86"/>
      <c r="N12" s="17"/>
      <c r="O12" s="28"/>
    </row>
    <row r="13" spans="1:15" ht="26.25" customHeight="1" x14ac:dyDescent="0.2">
      <c r="A13" s="78"/>
      <c r="B13" s="90"/>
      <c r="C13" s="91"/>
      <c r="D13" s="92"/>
      <c r="E13" s="64" t="s">
        <v>27</v>
      </c>
      <c r="F13" s="81"/>
      <c r="G13" s="64" t="s">
        <v>28</v>
      </c>
      <c r="H13" s="81"/>
      <c r="I13" s="64" t="s">
        <v>29</v>
      </c>
      <c r="J13" s="81"/>
      <c r="K13" s="64" t="s">
        <v>6</v>
      </c>
      <c r="L13" s="66"/>
      <c r="M13" s="28" t="s">
        <v>7</v>
      </c>
      <c r="N13" s="17"/>
      <c r="O13" s="17"/>
    </row>
    <row r="14" spans="1:15" ht="15.75" customHeight="1" x14ac:dyDescent="0.2">
      <c r="A14" s="79" t="s">
        <v>13</v>
      </c>
      <c r="B14" s="93" t="s">
        <v>11</v>
      </c>
      <c r="C14" s="37" t="s">
        <v>14</v>
      </c>
      <c r="D14" s="82" t="s">
        <v>8</v>
      </c>
      <c r="E14" s="82"/>
      <c r="F14" s="83"/>
      <c r="G14" s="83"/>
      <c r="H14" s="83"/>
      <c r="I14" s="83"/>
      <c r="J14" s="83"/>
      <c r="K14" s="83"/>
      <c r="L14" s="83"/>
      <c r="M14" s="83"/>
      <c r="N14" s="17"/>
      <c r="O14" s="17"/>
    </row>
    <row r="15" spans="1:15" ht="32.25" customHeight="1" x14ac:dyDescent="0.2">
      <c r="A15" s="80"/>
      <c r="B15" s="93"/>
      <c r="C15" s="37" t="s">
        <v>15</v>
      </c>
      <c r="D15" s="82"/>
      <c r="E15" s="40" t="s">
        <v>16</v>
      </c>
      <c r="F15" s="40" t="s">
        <v>17</v>
      </c>
      <c r="G15" s="40" t="s">
        <v>16</v>
      </c>
      <c r="H15" s="40" t="s">
        <v>17</v>
      </c>
      <c r="I15" s="40" t="s">
        <v>16</v>
      </c>
      <c r="J15" s="37" t="s">
        <v>17</v>
      </c>
      <c r="K15" s="37" t="s">
        <v>16</v>
      </c>
      <c r="L15" s="37" t="s">
        <v>17</v>
      </c>
      <c r="M15" s="48"/>
      <c r="N15" s="17"/>
      <c r="O15" s="17"/>
    </row>
    <row r="16" spans="1:15" ht="32.25" customHeight="1" x14ac:dyDescent="0.2">
      <c r="A16" s="28">
        <v>1</v>
      </c>
      <c r="B16" s="46" t="s">
        <v>36</v>
      </c>
      <c r="C16" s="49" t="s">
        <v>39</v>
      </c>
      <c r="D16" s="49">
        <v>100</v>
      </c>
      <c r="E16" s="55">
        <v>160</v>
      </c>
      <c r="F16" s="56">
        <f>E16*D16</f>
        <v>16000</v>
      </c>
      <c r="G16" s="57">
        <v>165</v>
      </c>
      <c r="H16" s="55">
        <f>G16*D16</f>
        <v>16500</v>
      </c>
      <c r="I16" s="57">
        <v>170</v>
      </c>
      <c r="J16" s="56">
        <f>I16*D16</f>
        <v>17000</v>
      </c>
      <c r="K16" s="56">
        <f>(E16+G16+I16)/3</f>
        <v>165</v>
      </c>
      <c r="L16" s="56">
        <f>K16*D16</f>
        <v>16500</v>
      </c>
      <c r="M16" s="47"/>
      <c r="N16" s="17"/>
      <c r="O16" s="17"/>
    </row>
    <row r="17" spans="1:24" s="26" customFormat="1" ht="18.75" customHeight="1" x14ac:dyDescent="0.2">
      <c r="A17" s="31"/>
      <c r="B17" s="50" t="s">
        <v>10</v>
      </c>
      <c r="C17" s="50"/>
      <c r="D17" s="51"/>
      <c r="E17" s="51"/>
      <c r="F17" s="52">
        <f>SUM(F16:F16)</f>
        <v>16000</v>
      </c>
      <c r="G17" s="52"/>
      <c r="H17" s="52">
        <f>SUM(H16:H16)</f>
        <v>16500</v>
      </c>
      <c r="I17" s="52"/>
      <c r="J17" s="53">
        <f>SUM(J16:J16)</f>
        <v>17000</v>
      </c>
      <c r="K17" s="53"/>
      <c r="L17" s="53">
        <f>SUM(L16:L16)</f>
        <v>16500</v>
      </c>
      <c r="M17" s="52">
        <f>L17</f>
        <v>16500</v>
      </c>
      <c r="N17" s="24"/>
      <c r="O17" s="24"/>
      <c r="P17" s="6"/>
      <c r="R17" s="25"/>
      <c r="S17" s="25"/>
      <c r="T17" s="25">
        <f>D17*J17</f>
        <v>0</v>
      </c>
      <c r="U17" s="25">
        <f>D17*L17</f>
        <v>0</v>
      </c>
      <c r="W17" s="25">
        <v>4</v>
      </c>
      <c r="X17" s="25">
        <f>W17*500</f>
        <v>2000</v>
      </c>
    </row>
    <row r="18" spans="1:24" s="26" customFormat="1" ht="15" customHeight="1" x14ac:dyDescent="0.2">
      <c r="A18" s="31"/>
      <c r="B18" s="76" t="s">
        <v>9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54">
        <f>STDEVA(F17:J17)/L17</f>
        <v>3.0303030303030304E-2</v>
      </c>
      <c r="N18" s="27"/>
      <c r="O18" s="27"/>
      <c r="R18" s="25"/>
      <c r="S18" s="25"/>
      <c r="T18" s="25">
        <f>D18*J18</f>
        <v>0</v>
      </c>
      <c r="U18" s="25">
        <f>D18*L18</f>
        <v>0</v>
      </c>
      <c r="W18" s="25">
        <v>0</v>
      </c>
      <c r="X18" s="25">
        <f>W18*500</f>
        <v>0</v>
      </c>
    </row>
    <row r="19" spans="1:24" ht="23.25" customHeight="1" x14ac:dyDescent="0.2">
      <c r="A19" s="73" t="s">
        <v>37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18"/>
      <c r="O19" s="22"/>
    </row>
    <row r="20" spans="1:24" ht="15.75" x14ac:dyDescent="0.2">
      <c r="A20" s="43"/>
      <c r="B20" s="45" t="s">
        <v>23</v>
      </c>
      <c r="C20"/>
      <c r="D20" s="43"/>
      <c r="E20" s="44"/>
      <c r="F20" s="44"/>
      <c r="G20" s="44"/>
      <c r="H20" s="43"/>
      <c r="I20" s="43"/>
      <c r="J20" s="43"/>
      <c r="K20" s="43"/>
      <c r="L20" s="43"/>
      <c r="M20" s="42" t="s">
        <v>24</v>
      </c>
      <c r="N20" s="9"/>
      <c r="O20" s="38"/>
    </row>
    <row r="21" spans="1:24" ht="15.75" x14ac:dyDescent="0.2">
      <c r="B21" s="45"/>
      <c r="C21"/>
      <c r="E21" s="34"/>
      <c r="F21" s="34"/>
      <c r="G21" s="34"/>
      <c r="M21" s="42"/>
      <c r="N21" s="9"/>
      <c r="O21" s="39"/>
    </row>
    <row r="22" spans="1:24" ht="15.75" x14ac:dyDescent="0.2">
      <c r="B22" s="41" t="s">
        <v>30</v>
      </c>
      <c r="C22" s="8"/>
      <c r="E22" s="34"/>
      <c r="F22" s="34"/>
      <c r="G22" s="34"/>
      <c r="M22" s="42" t="s">
        <v>31</v>
      </c>
      <c r="N22" s="9"/>
      <c r="O22" s="38"/>
    </row>
    <row r="23" spans="1:24" ht="15.75" x14ac:dyDescent="0.25">
      <c r="B23" s="10"/>
      <c r="E23" s="34"/>
      <c r="F23" s="34"/>
      <c r="G23" s="34"/>
      <c r="M23" s="9"/>
      <c r="N23" s="9"/>
      <c r="O23" s="38"/>
      <c r="P23" s="6"/>
    </row>
    <row r="24" spans="1:24" ht="15.75" x14ac:dyDescent="0.25">
      <c r="B24" s="8" t="s">
        <v>33</v>
      </c>
      <c r="C24" s="8"/>
      <c r="E24" s="34"/>
      <c r="F24" s="34"/>
      <c r="G24" s="34"/>
      <c r="M24" s="29" t="s">
        <v>34</v>
      </c>
    </row>
    <row r="25" spans="1:24" x14ac:dyDescent="0.2">
      <c r="E25" s="34"/>
      <c r="F25" s="34"/>
      <c r="G25" s="34"/>
    </row>
    <row r="26" spans="1:24" x14ac:dyDescent="0.2">
      <c r="B26" s="3" t="s">
        <v>22</v>
      </c>
      <c r="E26" s="34"/>
      <c r="F26" s="34"/>
      <c r="G26" s="34"/>
      <c r="M26" s="35" t="s">
        <v>21</v>
      </c>
    </row>
    <row r="27" spans="1:24" x14ac:dyDescent="0.2">
      <c r="E27" s="34"/>
      <c r="F27" s="34"/>
      <c r="G27" s="34"/>
      <c r="M27" s="23"/>
    </row>
    <row r="28" spans="1:24" x14ac:dyDescent="0.2">
      <c r="B28" s="3" t="s">
        <v>26</v>
      </c>
      <c r="E28" s="34"/>
      <c r="F28" s="34"/>
      <c r="G28" s="34"/>
      <c r="M28" s="35" t="s">
        <v>25</v>
      </c>
    </row>
    <row r="29" spans="1:24" x14ac:dyDescent="0.2">
      <c r="E29" s="34"/>
      <c r="F29" s="34"/>
      <c r="G29" s="34"/>
    </row>
    <row r="30" spans="1:24" x14ac:dyDescent="0.2">
      <c r="E30" s="34"/>
      <c r="F30" s="34"/>
      <c r="G30" s="34"/>
    </row>
    <row r="31" spans="1:24" x14ac:dyDescent="0.2">
      <c r="E31" s="34"/>
      <c r="F31" s="34"/>
      <c r="G31" s="34"/>
    </row>
    <row r="32" spans="1:24" x14ac:dyDescent="0.2">
      <c r="E32" s="34"/>
      <c r="F32" s="34"/>
      <c r="G32" s="34"/>
    </row>
    <row r="33" spans="2:14" x14ac:dyDescent="0.2">
      <c r="E33" s="34"/>
      <c r="F33" s="34"/>
      <c r="G33" s="34"/>
    </row>
    <row r="34" spans="2:14" x14ac:dyDescent="0.2">
      <c r="E34" s="34"/>
      <c r="F34" s="34"/>
      <c r="G34" s="34"/>
    </row>
    <row r="35" spans="2:14" x14ac:dyDescent="0.2">
      <c r="E35" s="34"/>
      <c r="F35" s="34"/>
      <c r="G35" s="34"/>
    </row>
    <row r="36" spans="2:14" x14ac:dyDescent="0.2">
      <c r="E36" s="34"/>
      <c r="F36" s="34"/>
      <c r="G36" s="34"/>
    </row>
    <row r="37" spans="2:14" x14ac:dyDescent="0.2">
      <c r="E37" s="34"/>
      <c r="F37" s="34"/>
      <c r="G37" s="34"/>
    </row>
    <row r="38" spans="2:14" x14ac:dyDescent="0.2">
      <c r="E38" s="34"/>
      <c r="F38" s="34"/>
      <c r="G38" s="34"/>
    </row>
    <row r="39" spans="2:14" x14ac:dyDescent="0.2">
      <c r="B39" s="74"/>
      <c r="C39" s="74"/>
      <c r="D39" s="75"/>
      <c r="E39" s="75"/>
      <c r="F39" s="75"/>
      <c r="G39" s="75"/>
      <c r="H39" s="75"/>
      <c r="I39" s="75"/>
      <c r="J39" s="75"/>
      <c r="K39" s="36"/>
    </row>
    <row r="40" spans="2:14" x14ac:dyDescent="0.25">
      <c r="B40" s="2"/>
      <c r="C40" s="2"/>
    </row>
    <row r="41" spans="2:14" x14ac:dyDescent="0.25">
      <c r="B41" s="1"/>
      <c r="C41" s="1"/>
    </row>
    <row r="42" spans="2:14" x14ac:dyDescent="0.25">
      <c r="B42" s="2"/>
      <c r="C42" s="2"/>
      <c r="D42" s="2"/>
      <c r="E42" s="32"/>
      <c r="F42" s="2"/>
      <c r="G42" s="32"/>
    </row>
    <row r="43" spans="2:14" x14ac:dyDescent="0.25">
      <c r="B43" s="1"/>
      <c r="C43" s="1"/>
    </row>
    <row r="44" spans="2:14" x14ac:dyDescent="0.25">
      <c r="B44" s="1"/>
      <c r="C44" s="1"/>
    </row>
    <row r="45" spans="2:14" x14ac:dyDescent="0.25">
      <c r="B45" s="2"/>
      <c r="C45" s="2"/>
      <c r="D45" s="2"/>
      <c r="E45" s="32"/>
      <c r="F45" s="2"/>
      <c r="G45" s="32"/>
    </row>
    <row r="46" spans="2:14" x14ac:dyDescent="0.25">
      <c r="B46" s="1"/>
      <c r="C46" s="1"/>
    </row>
    <row r="47" spans="2:14" x14ac:dyDescent="0.25">
      <c r="B47" s="2"/>
      <c r="C47" s="2"/>
      <c r="D47" s="2"/>
      <c r="E47" s="32"/>
      <c r="F47" s="2"/>
      <c r="G47" s="32"/>
      <c r="M47" s="4"/>
      <c r="N47" s="4"/>
    </row>
  </sheetData>
  <mergeCells count="26">
    <mergeCell ref="A19:M19"/>
    <mergeCell ref="B39:J39"/>
    <mergeCell ref="B18:L18"/>
    <mergeCell ref="A12:A13"/>
    <mergeCell ref="A14:A15"/>
    <mergeCell ref="E13:F13"/>
    <mergeCell ref="E14:M14"/>
    <mergeCell ref="G13:H13"/>
    <mergeCell ref="I13:J13"/>
    <mergeCell ref="E12:M12"/>
    <mergeCell ref="K13:L13"/>
    <mergeCell ref="B12:D13"/>
    <mergeCell ref="B14:B15"/>
    <mergeCell ref="D14:D15"/>
    <mergeCell ref="B1:M1"/>
    <mergeCell ref="B3:M3"/>
    <mergeCell ref="B2:M2"/>
    <mergeCell ref="B11:M11"/>
    <mergeCell ref="B7:H7"/>
    <mergeCell ref="B8:H8"/>
    <mergeCell ref="B6:H6"/>
    <mergeCell ref="B10:M10"/>
    <mergeCell ref="B5:M5"/>
    <mergeCell ref="I6:M6"/>
    <mergeCell ref="I7:M7"/>
    <mergeCell ref="I8:M8"/>
  </mergeCells>
  <phoneticPr fontId="0" type="noConversion"/>
  <pageMargins left="0.94488188976377963" right="0.47244094488188981" top="0.70866141732283472" bottom="0.74803149606299213" header="0" footer="0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яйцо</vt:lpstr>
      <vt:lpstr>яйцо!Область_печати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ИК-28_охрана_труда</cp:lastModifiedBy>
  <cp:lastPrinted>2026-07-29T06:34:13Z</cp:lastPrinted>
  <dcterms:created xsi:type="dcterms:W3CDTF">1996-10-08T23:32:33Z</dcterms:created>
  <dcterms:modified xsi:type="dcterms:W3CDTF">2026-07-29T06:34:15Z</dcterms:modified>
</cp:coreProperties>
</file>