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цена" sheetId="2" r:id="rId1"/>
  </sheets>
  <calcPr calcId="145621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8" i="2"/>
  <c r="J9" i="2" l="1"/>
  <c r="J10" i="2"/>
  <c r="J11" i="2"/>
  <c r="J12" i="2"/>
  <c r="J13" i="2"/>
  <c r="J8" i="2"/>
  <c r="K9" i="2"/>
  <c r="K10" i="2"/>
  <c r="K11" i="2"/>
  <c r="K12" i="2"/>
  <c r="K13" i="2"/>
  <c r="K8" i="2"/>
  <c r="I9" i="2"/>
  <c r="I10" i="2"/>
  <c r="I11" i="2"/>
  <c r="I12" i="2"/>
  <c r="I13" i="2"/>
  <c r="I8" i="2"/>
  <c r="J14" i="2"/>
  <c r="I14" i="2" l="1"/>
  <c r="K14" i="2"/>
</calcChain>
</file>

<file path=xl/sharedStrings.xml><?xml version="1.0" encoding="utf-8"?>
<sst xmlns="http://schemas.openxmlformats.org/spreadsheetml/2006/main" count="29" uniqueCount="24">
  <si>
    <t>№ п/п</t>
  </si>
  <si>
    <t>Наименование товара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</si>
  <si>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</si>
  <si>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</si>
  <si>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</si>
  <si>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 xml:space="preserve">Изучен рынок поставляемых товаров
</t>
  </si>
  <si>
    <t>цена1</t>
  </si>
  <si>
    <t>цена2</t>
  </si>
  <si>
    <t>цена3</t>
  </si>
  <si>
    <t>Количество</t>
  </si>
  <si>
    <t>Ед. измерения</t>
  </si>
  <si>
    <t>шт</t>
  </si>
  <si>
    <t xml:space="preserve">                                        ОБОСНОВАНИЕ НАЧАЛЬНОЙ (МАКСИМАЛЬНОЙ) ЦЕНЫ КОНТРАКТА</t>
  </si>
  <si>
    <t>Аккумуляторная батареядля ЭКIТ-1/3-07</t>
  </si>
  <si>
    <t>Лазерная головка МЛС-1 эффект</t>
  </si>
  <si>
    <t>Лазерная головка ЛО2000</t>
  </si>
  <si>
    <t>Лазерная головка КЛОЗ-2000</t>
  </si>
  <si>
    <t>Насос МЕГЕОН 98010</t>
  </si>
  <si>
    <t>Оптопара 4235А длч системы компьютерной радиографии</t>
  </si>
  <si>
    <t>Средняя стоимость</t>
  </si>
  <si>
    <t xml:space="preserve">Для определения НМЦК применялся метод сопоставимых рыночных цен (анализа рынка). 
Использовалась общедоступная информация о рыночных ценах товаров в соответствии с частью 18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нужд", информация о ценах товаров была  получена по запросу заказчика у поставщиков, осуществляющих поставку идентичных товаров.
Использование методов определенных частями 7, 8, 9 статьи 22 не предусмотрено Федеральным законом от 5 апреля 2013 г. N 44-ФЗ «О контрактной системе в сфере закупок товаров, работ, услуг для обеспечения государственных и муниципальных нужд».
</t>
  </si>
  <si>
    <t>Дата подготовки обоснования НМЦК: 15.06.2026г.</t>
  </si>
  <si>
    <r>
      <t>Начальная (максимальная) цена  контракта составила 133 466
 (сто тридцать три тысячи четыреста шестьдесят шесть)</t>
    </r>
    <r>
      <rPr>
        <b/>
        <i/>
        <sz val="12"/>
        <rFont val="Times New Roman"/>
        <family val="1"/>
        <charset val="204"/>
      </rPr>
      <t>рублей, 66 копеек.</t>
    </r>
    <r>
      <rPr>
        <b/>
        <i/>
        <sz val="12"/>
        <color indexed="10"/>
        <rFont val="Times New Roman"/>
        <family val="1"/>
        <charset val="204"/>
      </rPr>
      <t xml:space="preserve">
</t>
    </r>
  </si>
  <si>
    <t>Поставка товара (запасные части к мед оборудованию, насос)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</si>
</sst>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>
      <alignment horizontal="left" vertical="center"/>
    </xf>
    <xf numFmtId="0" fontId="2" fillId="0" borderId="0">
      <alignment horizontal="center" vertical="center"/>
    </xf>
    <xf numFmtId="0" fontId="3" fillId="0" borderId="0">
      <alignment horizontal="center" vertical="top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4" fillId="0" borderId="0">
      <alignment horizontal="center" vertical="center"/>
    </xf>
    <xf numFmtId="0" fontId="5" fillId="0" borderId="0">
      <alignment horizontal="right" vertical="top"/>
    </xf>
  </cellStyleXfs>
  <cellXfs count="24">
    <xf numFmtId="0" fontId="0" fillId="0" borderId="0" xfId="0"/>
    <xf numFmtId="0" fontId="0" fillId="0" borderId="0" xfId="0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1" xfId="6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/>
    <xf numFmtId="0" fontId="0" fillId="0" borderId="0" xfId="0" applyFill="1" applyBorder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9" fillId="0" borderId="1" xfId="6" applyNumberFormat="1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6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</cellXfs>
  <cellStyles count="8">
    <cellStyle name="S10" xfId="1"/>
    <cellStyle name="S3" xfId="2"/>
    <cellStyle name="S4" xfId="3"/>
    <cellStyle name="S5" xfId="4"/>
    <cellStyle name="S7" xfId="5"/>
    <cellStyle name="S8" xfId="6"/>
    <cellStyle name="S9" xfId="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B4" sqref="B4:H4"/>
    </sheetView>
  </sheetViews>
  <sheetFormatPr defaultRowHeight="13.2" x14ac:dyDescent="0.25"/>
  <cols>
    <col min="1" max="1" width="8.109375" customWidth="1"/>
    <col min="2" max="2" width="23.77734375" customWidth="1"/>
    <col min="3" max="3" width="12.33203125" customWidth="1"/>
    <col min="4" max="4" width="12" customWidth="1"/>
    <col min="5" max="5" width="13.5546875" customWidth="1"/>
    <col min="6" max="6" width="12.21875" customWidth="1"/>
    <col min="7" max="7" width="12.33203125" customWidth="1"/>
    <col min="8" max="8" width="11.5546875" customWidth="1"/>
    <col min="9" max="9" width="10.109375" bestFit="1" customWidth="1"/>
    <col min="10" max="11" width="8.88671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</row>
    <row r="2" spans="1:11" ht="13.8" x14ac:dyDescent="0.25">
      <c r="A2" s="2" t="s">
        <v>12</v>
      </c>
      <c r="B2" s="2"/>
      <c r="C2" s="2"/>
      <c r="D2" s="2"/>
      <c r="E2" s="2"/>
      <c r="F2" s="2"/>
      <c r="G2" s="2"/>
      <c r="H2" s="3"/>
    </row>
    <row r="3" spans="1:11" x14ac:dyDescent="0.25">
      <c r="A3" s="1"/>
      <c r="B3" s="1"/>
      <c r="C3" s="1"/>
      <c r="D3" s="1"/>
      <c r="E3" s="1"/>
      <c r="F3" s="1"/>
      <c r="G3" s="1"/>
      <c r="H3" s="1"/>
    </row>
    <row r="4" spans="1:11" ht="38.25" customHeight="1" x14ac:dyDescent="0.25">
      <c r="A4" s="4" t="s">
        <v>2</v>
      </c>
      <c r="B4" s="17" t="s">
        <v>23</v>
      </c>
      <c r="C4" s="17"/>
      <c r="D4" s="17"/>
      <c r="E4" s="17"/>
      <c r="F4" s="17"/>
      <c r="G4" s="17"/>
      <c r="H4" s="17"/>
    </row>
    <row r="5" spans="1:11" ht="121.2" customHeight="1" x14ac:dyDescent="0.25">
      <c r="A5" s="4" t="s">
        <v>3</v>
      </c>
      <c r="B5" s="18" t="s">
        <v>20</v>
      </c>
      <c r="C5" s="18"/>
      <c r="D5" s="18"/>
      <c r="E5" s="18"/>
      <c r="F5" s="18"/>
      <c r="G5" s="18"/>
      <c r="H5" s="18"/>
    </row>
    <row r="6" spans="1:11" ht="12.75" customHeight="1" x14ac:dyDescent="0.25">
      <c r="A6" s="4" t="s">
        <v>4</v>
      </c>
      <c r="B6" s="19" t="s">
        <v>5</v>
      </c>
      <c r="C6" s="19"/>
      <c r="D6" s="19"/>
      <c r="E6" s="19"/>
      <c r="F6" s="19"/>
      <c r="G6" s="19"/>
      <c r="H6" s="19"/>
    </row>
    <row r="7" spans="1:11" ht="31.2" x14ac:dyDescent="0.25">
      <c r="A7" s="9" t="s">
        <v>0</v>
      </c>
      <c r="B7" s="10" t="s">
        <v>1</v>
      </c>
      <c r="C7" s="10" t="s">
        <v>9</v>
      </c>
      <c r="D7" s="10" t="s">
        <v>10</v>
      </c>
      <c r="E7" s="11" t="s">
        <v>6</v>
      </c>
      <c r="F7" s="11" t="s">
        <v>7</v>
      </c>
      <c r="G7" s="11" t="s">
        <v>8</v>
      </c>
      <c r="H7" s="14" t="s">
        <v>19</v>
      </c>
    </row>
    <row r="8" spans="1:11" ht="46.8" x14ac:dyDescent="0.25">
      <c r="A8" s="13">
        <v>1</v>
      </c>
      <c r="B8" s="15" t="s">
        <v>13</v>
      </c>
      <c r="C8" s="10">
        <v>1</v>
      </c>
      <c r="D8" s="10" t="s">
        <v>11</v>
      </c>
      <c r="E8" s="12">
        <v>14600</v>
      </c>
      <c r="F8" s="12">
        <v>14000</v>
      </c>
      <c r="G8" s="12">
        <v>15000</v>
      </c>
      <c r="H8" s="12">
        <f>AVERAGE(E8+F8+G8)/3</f>
        <v>14533.333333333334</v>
      </c>
      <c r="I8">
        <f>E8*C8</f>
        <v>14600</v>
      </c>
      <c r="J8">
        <f>F8*C8</f>
        <v>14000</v>
      </c>
      <c r="K8">
        <f>G8*C8</f>
        <v>15000</v>
      </c>
    </row>
    <row r="9" spans="1:11" ht="31.2" x14ac:dyDescent="0.25">
      <c r="A9" s="13">
        <v>2</v>
      </c>
      <c r="B9" s="15" t="s">
        <v>14</v>
      </c>
      <c r="C9" s="10">
        <v>1</v>
      </c>
      <c r="D9" s="10" t="s">
        <v>11</v>
      </c>
      <c r="E9" s="12">
        <v>62400</v>
      </c>
      <c r="F9" s="12">
        <v>60000</v>
      </c>
      <c r="G9" s="12">
        <v>59100</v>
      </c>
      <c r="H9" s="12">
        <f t="shared" ref="H9:H13" si="0">AVERAGE(E9+F9+G9)/3</f>
        <v>60500</v>
      </c>
      <c r="I9">
        <f t="shared" ref="I9:I13" si="1">E9*C9</f>
        <v>62400</v>
      </c>
      <c r="J9">
        <f t="shared" ref="J9:J13" si="2">F9*C9</f>
        <v>60000</v>
      </c>
      <c r="K9">
        <f t="shared" ref="K9:K13" si="3">G9*C9</f>
        <v>59100</v>
      </c>
    </row>
    <row r="10" spans="1:11" ht="31.2" x14ac:dyDescent="0.25">
      <c r="A10" s="13">
        <v>3</v>
      </c>
      <c r="B10" s="15" t="s">
        <v>15</v>
      </c>
      <c r="C10" s="10">
        <v>1</v>
      </c>
      <c r="D10" s="10" t="s">
        <v>11</v>
      </c>
      <c r="E10" s="12">
        <v>22100</v>
      </c>
      <c r="F10" s="12">
        <v>25400</v>
      </c>
      <c r="G10" s="12">
        <v>27000</v>
      </c>
      <c r="H10" s="12">
        <f t="shared" si="0"/>
        <v>24833.333333333332</v>
      </c>
      <c r="I10">
        <f t="shared" si="1"/>
        <v>22100</v>
      </c>
      <c r="J10">
        <f t="shared" si="2"/>
        <v>25400</v>
      </c>
      <c r="K10">
        <f t="shared" si="3"/>
        <v>27000</v>
      </c>
    </row>
    <row r="11" spans="1:11" ht="31.2" x14ac:dyDescent="0.25">
      <c r="A11" s="13">
        <v>4</v>
      </c>
      <c r="B11" s="15" t="s">
        <v>16</v>
      </c>
      <c r="C11" s="10">
        <v>1</v>
      </c>
      <c r="D11" s="10" t="s">
        <v>11</v>
      </c>
      <c r="E11" s="12">
        <v>22100</v>
      </c>
      <c r="F11" s="12">
        <v>25400</v>
      </c>
      <c r="G11" s="12">
        <v>27000</v>
      </c>
      <c r="H11" s="12">
        <f t="shared" si="0"/>
        <v>24833.333333333332</v>
      </c>
      <c r="I11">
        <f t="shared" si="1"/>
        <v>22100</v>
      </c>
      <c r="J11">
        <f t="shared" si="2"/>
        <v>25400</v>
      </c>
      <c r="K11">
        <f t="shared" si="3"/>
        <v>27000</v>
      </c>
    </row>
    <row r="12" spans="1:11" ht="15.6" x14ac:dyDescent="0.25">
      <c r="A12" s="13">
        <v>5</v>
      </c>
      <c r="B12" s="15" t="s">
        <v>17</v>
      </c>
      <c r="C12" s="10">
        <v>1</v>
      </c>
      <c r="D12" s="10" t="s">
        <v>11</v>
      </c>
      <c r="E12" s="12">
        <v>3400</v>
      </c>
      <c r="F12" s="12">
        <v>3100</v>
      </c>
      <c r="G12" s="12">
        <v>3300</v>
      </c>
      <c r="H12" s="12">
        <f t="shared" si="0"/>
        <v>3266.6666666666665</v>
      </c>
      <c r="I12">
        <f t="shared" si="1"/>
        <v>3400</v>
      </c>
      <c r="J12">
        <f t="shared" si="2"/>
        <v>3100</v>
      </c>
      <c r="K12">
        <f t="shared" si="3"/>
        <v>3300</v>
      </c>
    </row>
    <row r="13" spans="1:11" ht="62.4" x14ac:dyDescent="0.25">
      <c r="A13" s="13">
        <v>6</v>
      </c>
      <c r="B13" s="15" t="s">
        <v>18</v>
      </c>
      <c r="C13" s="10">
        <v>1</v>
      </c>
      <c r="D13" s="10" t="s">
        <v>11</v>
      </c>
      <c r="E13" s="12">
        <v>5900</v>
      </c>
      <c r="F13" s="12">
        <v>5500</v>
      </c>
      <c r="G13" s="12">
        <v>5100</v>
      </c>
      <c r="H13" s="12">
        <f t="shared" si="0"/>
        <v>5500</v>
      </c>
      <c r="I13">
        <f t="shared" si="1"/>
        <v>5900</v>
      </c>
      <c r="J13">
        <f t="shared" si="2"/>
        <v>5500</v>
      </c>
      <c r="K13">
        <f t="shared" si="3"/>
        <v>5100</v>
      </c>
    </row>
    <row r="14" spans="1:11" ht="43.95" customHeight="1" x14ac:dyDescent="0.25">
      <c r="A14" s="20" t="s">
        <v>22</v>
      </c>
      <c r="B14" s="21"/>
      <c r="C14" s="21"/>
      <c r="D14" s="21"/>
      <c r="E14" s="21"/>
      <c r="F14" s="21"/>
      <c r="G14" s="21"/>
      <c r="H14" s="22"/>
      <c r="I14" s="16">
        <f>SUM(I8:I13)</f>
        <v>130500</v>
      </c>
      <c r="J14">
        <f>SUM(J8:J13)</f>
        <v>133400</v>
      </c>
      <c r="K14">
        <f>SUM(K8:K13)</f>
        <v>136500</v>
      </c>
    </row>
    <row r="15" spans="1:11" ht="27" customHeight="1" x14ac:dyDescent="0.25">
      <c r="A15" s="5" t="s">
        <v>21</v>
      </c>
      <c r="B15" s="5"/>
      <c r="C15" s="8"/>
      <c r="D15" s="8"/>
      <c r="E15" s="6"/>
      <c r="F15" s="6"/>
      <c r="G15" s="6"/>
      <c r="H15" s="6"/>
    </row>
    <row r="16" spans="1:11" ht="20.25" customHeight="1" x14ac:dyDescent="0.25">
      <c r="A16" s="23"/>
      <c r="B16" s="23"/>
      <c r="C16" s="7"/>
      <c r="D16" s="7"/>
      <c r="E16" s="6"/>
      <c r="F16" s="6"/>
      <c r="G16" s="6"/>
      <c r="H16" s="6"/>
    </row>
    <row r="17" spans="1:8" ht="64.5" customHeight="1" x14ac:dyDescent="0.25">
      <c r="A17" s="1"/>
      <c r="B17" s="1"/>
      <c r="C17" s="1"/>
      <c r="D17" s="1"/>
      <c r="E17" s="1"/>
      <c r="F17" s="1"/>
      <c r="G17" s="1"/>
      <c r="H17" s="1"/>
    </row>
  </sheetData>
  <sheetProtection selectLockedCells="1" selectUnlockedCells="1"/>
  <mergeCells count="5">
    <mergeCell ref="B4:H4"/>
    <mergeCell ref="B5:H5"/>
    <mergeCell ref="B6:H6"/>
    <mergeCell ref="A14:H14"/>
    <mergeCell ref="A16:B16"/>
  </mergeCells>
  <pageMargins left="0.25" right="0.25" top="0.75" bottom="0.75" header="0.3" footer="0.3"/>
  <pageSetup paperSize="9" scale="8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Громик Мария Александровна</dc:creator>
  <cp:lastModifiedBy>Березовская Элла Владимировна</cp:lastModifiedBy>
  <cp:lastPrinted>2026-06-05T01:18:05Z</cp:lastPrinted>
  <dcterms:created xsi:type="dcterms:W3CDTF">2025-06-27T07:26:10Z</dcterms:created>
  <dcterms:modified xsi:type="dcterms:W3CDTF">2026-06-17T01:56:31Z</dcterms:modified>
</cp:coreProperties>
</file>