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 activeTab="1"/>
  </bookViews>
  <sheets>
    <sheet name="мах" sheetId="1" r:id="rId1"/>
    <sheet name="мин" sheetId="2" r:id="rId2"/>
  </sheets>
  <definedNames>
    <definedName name="_xlnm._FilterDatabase" localSheetId="0" hidden="1">мах!$A$7:$O$24</definedName>
    <definedName name="_xlnm.Print_Area" localSheetId="0">мах!$A$1:$O$24</definedName>
  </definedNames>
  <calcPr calcId="152511"/>
</workbook>
</file>

<file path=xl/calcChain.xml><?xml version="1.0" encoding="utf-8"?>
<calcChain xmlns="http://schemas.openxmlformats.org/spreadsheetml/2006/main">
  <c r="O10" i="2" l="1"/>
  <c r="O9" i="2" l="1"/>
  <c r="O11" i="2" s="1"/>
  <c r="O14" i="1"/>
  <c r="O10" i="1" l="1"/>
  <c r="O11" i="1"/>
  <c r="O12" i="1"/>
  <c r="O13" i="1"/>
  <c r="O15" i="1"/>
  <c r="O9" i="1"/>
  <c r="O16" i="1" l="1"/>
</calcChain>
</file>

<file path=xl/sharedStrings.xml><?xml version="1.0" encoding="utf-8"?>
<sst xmlns="http://schemas.openxmlformats.org/spreadsheetml/2006/main" count="96" uniqueCount="71">
  <si>
    <t>№ п/п</t>
  </si>
  <si>
    <t>Кол-во</t>
  </si>
  <si>
    <t>Используемый метод определения НМЦК с обоснованием</t>
  </si>
  <si>
    <t>Основные характеристики объекта закупки</t>
  </si>
  <si>
    <t>Тарифный метод</t>
  </si>
  <si>
    <t>Гос. №</t>
  </si>
  <si>
    <t>Категория ТС</t>
  </si>
  <si>
    <t>Базовый страховой тариф (ТБ)</t>
  </si>
  <si>
    <t>Коэффициент страховых тарифов в зависимости от территории преимущественного использования ТС (КТ)</t>
  </si>
  <si>
    <t>В</t>
  </si>
  <si>
    <t>Коэффициент страховых тарифов в зависимости от наличия или отсутствия страховых выплат при наступлении страховых случаев(КБМ)</t>
  </si>
  <si>
    <t>Коэффициент страховых тарифов в зависимости от наличия нарушений (КН)</t>
  </si>
  <si>
    <t>Коэффициент страховых тарифов в зависимости от технических характеристик ТС (КМ)</t>
  </si>
  <si>
    <t>Коэффициент страховых тарифов в зависимости от периода использования ТС (КС)</t>
  </si>
  <si>
    <t xml:space="preserve">Всего.  
Начальная
цена/Цена  товара (работы, услуги)*
</t>
  </si>
  <si>
    <t xml:space="preserve">* Определение размера страховой премии, подлежащей уплате по договорам обязательного страхования гражданской ответственности (Т) </t>
  </si>
  <si>
    <t xml:space="preserve">Тип транспортного средства  </t>
  </si>
  <si>
    <t>Формула</t>
  </si>
  <si>
    <t>Коэффициенты страховых тарифов в зависимости от количества лиц, допущенных к управлению транспортным средством  (КО)</t>
  </si>
  <si>
    <t>Коэффициенты страховых тарифов в зависимости от наличия в договоре обязательного страхования условия, предусматривающего возможность управления ТС с прицепом к нему (КПр)</t>
  </si>
  <si>
    <t>Транспортные средства категории "B", "BE" (в том числе такси)</t>
  </si>
  <si>
    <t>ИТОГО:</t>
  </si>
  <si>
    <t>Транспортные средства категорий "A", "M", "C", "CE", "D", "DE", "Tb", "Tm", тракторы, самоходные дорожно-строительные и иные машины, за исключением транспортных средств, не имеющих колесных двигателей</t>
  </si>
  <si>
    <t>Коэффициент срока страхования</t>
  </si>
  <si>
    <t>Транспортная служба</t>
  </si>
  <si>
    <t>Таблица оформления расчета начальной (максимальной) цены контракта</t>
  </si>
  <si>
    <t>Оказание услуг по страхованию служебных автомобилей по ОСАГО</t>
  </si>
  <si>
    <t>Обязательное страхование автомобиля ГАЗ-САЗ-39014-10</t>
  </si>
  <si>
    <t>С</t>
  </si>
  <si>
    <t>К 666 КО 45</t>
  </si>
  <si>
    <t xml:space="preserve">Т = ТБ x КТ x КБМ x КВС x КО x КМ x КС
</t>
  </si>
  <si>
    <t xml:space="preserve">Т = ТБ x КТ x КБМ x КВС x КО x КС
</t>
  </si>
  <si>
    <t>*Источником информации о тарифе (цене) является: Указание Банка России от 28.07.2020 N 5515-У "О страховых тарифах по обязательному страхованию гражданской ответственности владельцев транспортных средств" (вместе с "Требованиями к структуре страховых тарифов", "Порядком применения страховых тарифов страховщиками при определении страховой премии по договору обязательного страхования") (Зарегистрировано в Минюсте России 24.08.2020 N 59414)</t>
  </si>
  <si>
    <t>Расчет начальной (максимальной) цены контракта:  на оказание услуг по страхованию гражданской ответственности владельцев транспортных средств(ОСАГО) автотранспорта ФКУ ИК-1 УФСИН России по Курганской области</t>
  </si>
  <si>
    <t xml:space="preserve">Обязательное страхование автомобиля Автофургон-рефрижератор 3010БА </t>
  </si>
  <si>
    <t xml:space="preserve">Обязательное страхование автомобиля УАЗ 315195 </t>
  </si>
  <si>
    <t xml:space="preserve">Обязательное страхование автомобиля ВАЗ 2131 </t>
  </si>
  <si>
    <t xml:space="preserve">Обязательное страхование автомобиля ПАЗ 32053 </t>
  </si>
  <si>
    <t>Д</t>
  </si>
  <si>
    <t xml:space="preserve">Обязательное страхование автомобиля ГАЗ 32213 </t>
  </si>
  <si>
    <t xml:space="preserve">Обязательное страхование автомобиля КАМАЗ 4308 АЦ </t>
  </si>
  <si>
    <t>Р999 КО 45</t>
  </si>
  <si>
    <t>КК 415 КР 45</t>
  </si>
  <si>
    <t>К 111 КО 45</t>
  </si>
  <si>
    <t>Т 333 КН 45</t>
  </si>
  <si>
    <t>Х 908 ВХ 45</t>
  </si>
  <si>
    <t>К 629 ЕС 45</t>
  </si>
  <si>
    <t>Рассчет НМЦК произвел:   Старший инспектор ОКБИиХО                                         Д.К. Лушников</t>
  </si>
  <si>
    <t>Дата: 05.04.2021г.</t>
  </si>
  <si>
    <t>Начальная максимальная цена: 48596 (Сорок восемь тысяч пятьсот девяносто шесть) рублей 12 копеек</t>
  </si>
  <si>
    <t>Т=ТБхКТхКБМхКОхКМхКСхКН*КПр, где КО=1,97</t>
  </si>
  <si>
    <t xml:space="preserve">Используемый метод определения НМЦК </t>
  </si>
  <si>
    <t xml:space="preserve">Расчет начальной (максимальной) цены контракта:  </t>
  </si>
  <si>
    <t>(подпись)</t>
  </si>
  <si>
    <t>Дата подготовки обоснования НМЦК: "____"__________ 2026 г.</t>
  </si>
  <si>
    <t>(должность)</t>
  </si>
  <si>
    <t>(расшифровка подписи)</t>
  </si>
  <si>
    <t>Инициатор закупки:</t>
  </si>
  <si>
    <r>
      <t>* Источником информации о тарифе (цене) является:</t>
    </r>
    <r>
      <rPr>
        <b/>
        <sz val="14"/>
        <rFont val="XO Thames"/>
        <family val="1"/>
        <charset val="204"/>
      </rPr>
      <t xml:space="preserve"> Указание Банка России от 09.10.2025 № 7204-У "О страховых тарифах по обязательному страхованию гражданской ответственности владельцев транспортных средств"</t>
    </r>
    <r>
      <rPr>
        <sz val="14"/>
        <rFont val="XO Thames"/>
        <family val="1"/>
        <charset val="204"/>
      </rPr>
      <t xml:space="preserve">
</t>
    </r>
  </si>
  <si>
    <t>Обоснование начальной (максимальной) цены контракта</t>
  </si>
  <si>
    <r>
      <t xml:space="preserve">* Определение размера страховой премии, подлежащей уплате по договорам обязательного страхования гражданской ответственности </t>
    </r>
    <r>
      <rPr>
        <b/>
        <sz val="14"/>
        <rFont val="XO Thames"/>
        <family val="1"/>
        <charset val="204"/>
      </rPr>
      <t xml:space="preserve">(Т) </t>
    </r>
  </si>
  <si>
    <t xml:space="preserve">Всего.  
Начальная
цена/Цена товара (работы, услуги)*
</t>
  </si>
  <si>
    <t>Заместитель начальника</t>
  </si>
  <si>
    <t>А.Ю. Гордиевских</t>
  </si>
  <si>
    <t>UAZ PATRIOT</t>
  </si>
  <si>
    <t>LADA 213100</t>
  </si>
  <si>
    <t>М 299 ОК 45</t>
  </si>
  <si>
    <t>Р 555 КО 45</t>
  </si>
  <si>
    <r>
      <rPr>
        <sz val="14"/>
        <rFont val="XO Thames"/>
        <family val="1"/>
        <charset val="204"/>
      </rPr>
      <t>Начальная максимальная цена контракта:</t>
    </r>
    <r>
      <rPr>
        <b/>
        <sz val="14"/>
        <rFont val="XO Thames"/>
        <family val="1"/>
        <charset val="204"/>
      </rPr>
      <t xml:space="preserve"> 2 038 (Две тысячи тридцать восемь) рублей 30 (тридцать) копеек
</t>
    </r>
  </si>
  <si>
    <t xml:space="preserve">на оказание услуг по страхованию гражданской ответственности владельцев транспортных средств (ОСАГО) автотранспорта  </t>
  </si>
  <si>
    <t>для нужд ФКУ ЛИУ-3 УФСИН России по Курганской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</si>
</sst>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b/>
      <sz val="16"/>
      <color theme="1"/>
      <name val="XO Thames"/>
      <family val="1"/>
      <charset val="204"/>
    </font>
    <font>
      <b/>
      <sz val="14"/>
      <color theme="1"/>
      <name val="XO Thames"/>
      <family val="1"/>
      <charset val="204"/>
    </font>
    <font>
      <sz val="14"/>
      <name val="XO Thames"/>
      <family val="1"/>
      <charset val="204"/>
    </font>
    <font>
      <sz val="14"/>
      <color theme="1"/>
      <name val="XO Thames"/>
      <family val="1"/>
      <charset val="204"/>
    </font>
    <font>
      <b/>
      <sz val="14"/>
      <name val="XO Thames"/>
      <family val="1"/>
      <charset val="204"/>
    </font>
    <font>
      <b/>
      <sz val="12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2"/>
      <name val="XO Thames"/>
      <family val="1"/>
      <charset val="204"/>
    </font>
    <font>
      <sz val="12"/>
      <color indexed="8"/>
      <name val="XO Thames"/>
      <family val="1"/>
      <charset val="204"/>
    </font>
    <font>
      <sz val="12"/>
      <color rgb="FF000000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u/>
      <sz val="14"/>
      <color indexed="8"/>
      <name val="XO Thames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4">
    <xf numFmtId="0" fontId="0" fillId="0" borderId="0" xfId="0"/>
    <xf numFmtId="0" fontId="8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4" fontId="3" fillId="0" borderId="4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textRotation="90" wrapText="1"/>
    </xf>
    <xf numFmtId="0" fontId="23" fillId="0" borderId="5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" fontId="23" fillId="0" borderId="2" xfId="1" applyNumberFormat="1" applyFont="1" applyBorder="1" applyAlignment="1">
      <alignment horizontal="center" vertical="center"/>
    </xf>
    <xf numFmtId="4" fontId="21" fillId="0" borderId="4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23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center" vertical="top" wrapText="1"/>
    </xf>
    <xf numFmtId="0" fontId="18" fillId="0" borderId="0" xfId="1" applyFont="1" applyAlignment="1">
      <alignment horizontal="left" vertical="center"/>
    </xf>
    <xf numFmtId="0" fontId="24" fillId="0" borderId="0" xfId="2" applyFont="1"/>
    <xf numFmtId="2" fontId="24" fillId="0" borderId="0" xfId="2" applyNumberFormat="1" applyFont="1"/>
    <xf numFmtId="0" fontId="26" fillId="0" borderId="0" xfId="2" applyFont="1" applyAlignment="1">
      <alignment horizontal="center" wrapText="1"/>
    </xf>
    <xf numFmtId="0" fontId="24" fillId="0" borderId="0" xfId="2" applyFont="1" applyAlignment="1">
      <alignment horizontal="center"/>
    </xf>
    <xf numFmtId="0" fontId="23" fillId="0" borderId="0" xfId="2" applyFont="1"/>
    <xf numFmtId="2" fontId="15" fillId="0" borderId="0" xfId="0" applyNumberFormat="1" applyFont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15" fillId="0" borderId="0" xfId="0" applyFont="1" applyAlignment="1">
      <alignment horizontal="center" wrapText="1"/>
    </xf>
    <xf numFmtId="0" fontId="27" fillId="0" borderId="0" xfId="2" applyFont="1"/>
    <xf numFmtId="0" fontId="28" fillId="0" borderId="0" xfId="2" applyFont="1" applyAlignment="1">
      <alignment horizontal="center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26" fillId="0" borderId="0" xfId="2" applyFont="1" applyAlignment="1">
      <alignment horizontal="left" vertical="center" wrapText="1"/>
    </xf>
    <xf numFmtId="0" fontId="26" fillId="0" borderId="0" xfId="2" applyFont="1" applyAlignment="1">
      <alignment horizontal="center" wrapText="1"/>
    </xf>
    <xf numFmtId="0" fontId="28" fillId="0" borderId="0" xfId="2" applyFont="1" applyAlignment="1">
      <alignment horizontal="center" vertical="top" wrapText="1"/>
    </xf>
    <xf numFmtId="0" fontId="29" fillId="0" borderId="1" xfId="2" applyFont="1" applyBorder="1" applyAlignment="1">
      <alignment horizontal="center"/>
    </xf>
    <xf numFmtId="0" fontId="28" fillId="0" borderId="0" xfId="2" applyFont="1" applyAlignment="1">
      <alignment horizontal="center" vertical="top"/>
    </xf>
    <xf numFmtId="0" fontId="28" fillId="0" borderId="7" xfId="2" applyFont="1" applyBorder="1" applyAlignment="1">
      <alignment horizontal="center" vertical="top"/>
    </xf>
    <xf numFmtId="0" fontId="18" fillId="0" borderId="1" xfId="2" applyFont="1" applyBorder="1" applyAlignment="1">
      <alignment horizontal="center"/>
    </xf>
    <xf numFmtId="0" fontId="27" fillId="0" borderId="1" xfId="2" applyFont="1" applyBorder="1" applyAlignment="1">
      <alignment horizont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3" borderId="5" xfId="1" applyFont="1" applyFill="1" applyBorder="1" applyAlignment="1">
      <alignment horizontal="left" vertical="center" wrapText="1"/>
    </xf>
    <xf numFmtId="0" fontId="20" fillId="3" borderId="8" xfId="1" applyFont="1" applyFill="1" applyBorder="1" applyAlignment="1">
      <alignment horizontal="left" vertical="center" wrapText="1"/>
    </xf>
    <xf numFmtId="0" fontId="20" fillId="3" borderId="6" xfId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1" fillId="3" borderId="2" xfId="1" applyFont="1" applyFill="1" applyBorder="1" applyAlignment="1">
      <alignment horizontal="center" vertical="top" wrapText="1"/>
    </xf>
    <xf numFmtId="0" fontId="23" fillId="0" borderId="2" xfId="1" applyFont="1" applyBorder="1" applyAlignment="1">
      <alignment horizontal="left" vertical="top" wrapText="1"/>
    </xf>
    <xf numFmtId="0" fontId="23" fillId="0" borderId="2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right" vertical="center" wrapText="1"/>
    </xf>
    <xf numFmtId="0" fontId="21" fillId="0" borderId="8" xfId="1" applyFont="1" applyBorder="1" applyAlignment="1">
      <alignment horizontal="right" vertical="center" wrapText="1"/>
    </xf>
    <xf numFmtId="0" fontId="21" fillId="0" borderId="6" xfId="1" applyFont="1" applyBorder="1" applyAlignment="1">
      <alignment horizontal="right" vertical="center" wrapText="1"/>
    </xf>
    <xf numFmtId="0" fontId="18" fillId="0" borderId="0" xfId="1" applyFont="1" applyAlignment="1">
      <alignment horizontal="left" vertical="top" wrapText="1"/>
    </xf>
    <xf numFmtId="0" fontId="20" fillId="0" borderId="0" xfId="1" applyFont="1" applyAlignment="1">
      <alignment horizontal="left" wrapText="1"/>
    </xf>
    <xf numFmtId="0" fontId="18" fillId="0" borderId="0" xfId="1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93"/>
  <sheetViews>
    <sheetView view="pageBreakPreview" zoomScale="85" zoomScaleNormal="115" zoomScaleSheetLayoutView="85" workbookViewId="0">
      <selection activeCell="A17" sqref="A17:O17"/>
    </sheetView>
  </sheetViews>
  <sheetFormatPr defaultRowHeight="15.75" x14ac:dyDescent="0.25"/>
  <cols>
    <col min="1" max="1" width="7.7109375" style="1" customWidth="1"/>
    <col min="2" max="2" width="45.85546875" style="1" customWidth="1"/>
    <col min="3" max="3" width="15.5703125" style="1" customWidth="1"/>
    <col min="4" max="4" width="15.140625" style="1" customWidth="1"/>
    <col min="5" max="5" width="10.28515625" style="1" customWidth="1"/>
    <col min="6" max="6" width="7.42578125" style="1" customWidth="1"/>
    <col min="7" max="7" width="9" style="1" customWidth="1"/>
    <col min="8" max="8" width="12.28515625" style="1" customWidth="1"/>
    <col min="9" max="10" width="9.7109375" style="1" customWidth="1"/>
    <col min="11" max="12" width="9.140625" style="1" customWidth="1"/>
    <col min="13" max="13" width="12.85546875" style="1" customWidth="1"/>
    <col min="14" max="14" width="7.28515625" style="1" customWidth="1"/>
    <col min="15" max="15" width="26" style="1" customWidth="1"/>
    <col min="16" max="16384" width="9.140625" style="1"/>
  </cols>
  <sheetData>
    <row r="1" spans="1:56" ht="19.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56" ht="19.5" customHeight="1" x14ac:dyDescent="0.25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56" ht="18" customHeight="1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56" ht="9.75" customHeight="1" x14ac:dyDescent="0.25">
      <c r="A4" s="6"/>
      <c r="B4" s="6"/>
      <c r="C4" s="6"/>
      <c r="D4" s="6"/>
      <c r="E4" s="6"/>
      <c r="F4" s="6"/>
      <c r="G4" s="6"/>
      <c r="H4" s="6"/>
      <c r="I4" s="7"/>
      <c r="J4" s="7"/>
      <c r="K4" s="8"/>
      <c r="L4" s="8"/>
      <c r="M4" s="8"/>
      <c r="N4" s="8"/>
      <c r="O4" s="8"/>
    </row>
    <row r="5" spans="1:56" s="9" customFormat="1" x14ac:dyDescent="0.25">
      <c r="A5" s="70" t="s">
        <v>2</v>
      </c>
      <c r="B5" s="71"/>
      <c r="C5" s="71"/>
      <c r="D5" s="71"/>
      <c r="E5" s="71"/>
      <c r="F5" s="71"/>
      <c r="G5" s="71"/>
      <c r="H5" s="72"/>
      <c r="I5" s="64" t="s">
        <v>4</v>
      </c>
      <c r="J5" s="64"/>
      <c r="K5" s="64"/>
      <c r="L5" s="64"/>
      <c r="M5" s="64"/>
      <c r="N5" s="64"/>
      <c r="O5" s="6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42" customHeight="1" x14ac:dyDescent="0.25">
      <c r="A6" s="66" t="s">
        <v>33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56" ht="210.75" customHeight="1" x14ac:dyDescent="0.25">
      <c r="A7" s="12" t="s">
        <v>0</v>
      </c>
      <c r="B7" s="12" t="s">
        <v>3</v>
      </c>
      <c r="C7" s="12" t="s">
        <v>6</v>
      </c>
      <c r="D7" s="12" t="s">
        <v>5</v>
      </c>
      <c r="E7" s="12" t="s">
        <v>1</v>
      </c>
      <c r="F7" s="13" t="s">
        <v>7</v>
      </c>
      <c r="G7" s="13" t="s">
        <v>8</v>
      </c>
      <c r="H7" s="27" t="s">
        <v>10</v>
      </c>
      <c r="I7" s="27" t="s">
        <v>18</v>
      </c>
      <c r="J7" s="27" t="s">
        <v>23</v>
      </c>
      <c r="K7" s="13" t="s">
        <v>13</v>
      </c>
      <c r="L7" s="27" t="s">
        <v>12</v>
      </c>
      <c r="M7" s="27" t="s">
        <v>19</v>
      </c>
      <c r="N7" s="27" t="s">
        <v>11</v>
      </c>
      <c r="O7" s="12" t="s">
        <v>14</v>
      </c>
    </row>
    <row r="8" spans="1:56" x14ac:dyDescent="0.25">
      <c r="A8" s="65" t="s">
        <v>24</v>
      </c>
      <c r="B8" s="66"/>
      <c r="C8" s="66"/>
      <c r="D8" s="66"/>
      <c r="E8" s="67"/>
      <c r="F8" s="67"/>
      <c r="G8" s="66"/>
      <c r="H8" s="66"/>
      <c r="I8" s="66"/>
      <c r="J8" s="66"/>
      <c r="K8" s="66"/>
      <c r="L8" s="66"/>
      <c r="M8" s="66"/>
      <c r="N8" s="66"/>
      <c r="O8" s="68"/>
    </row>
    <row r="9" spans="1:56" ht="29.25" customHeight="1" x14ac:dyDescent="0.25">
      <c r="A9" s="16">
        <v>1</v>
      </c>
      <c r="B9" s="18" t="s">
        <v>34</v>
      </c>
      <c r="C9" s="28" t="s">
        <v>28</v>
      </c>
      <c r="D9" s="19" t="s">
        <v>41</v>
      </c>
      <c r="E9" s="17">
        <v>1</v>
      </c>
      <c r="F9" s="26">
        <v>6064</v>
      </c>
      <c r="G9" s="23">
        <v>1.36</v>
      </c>
      <c r="H9" s="22">
        <v>0.6</v>
      </c>
      <c r="I9" s="23">
        <v>1.97</v>
      </c>
      <c r="J9" s="23">
        <v>1</v>
      </c>
      <c r="K9" s="23">
        <v>1</v>
      </c>
      <c r="L9" s="23">
        <v>1</v>
      </c>
      <c r="M9" s="24">
        <v>1</v>
      </c>
      <c r="N9" s="24">
        <v>1</v>
      </c>
      <c r="O9" s="15">
        <f>ROUND((F9*G9*H9*I9*L9*K9*N9*M9),2)</f>
        <v>9748</v>
      </c>
    </row>
    <row r="10" spans="1:56" ht="26.25" customHeight="1" x14ac:dyDescent="0.25">
      <c r="A10" s="16">
        <v>2</v>
      </c>
      <c r="B10" s="18" t="s">
        <v>35</v>
      </c>
      <c r="C10" s="28" t="s">
        <v>9</v>
      </c>
      <c r="D10" s="19" t="s">
        <v>42</v>
      </c>
      <c r="E10" s="17">
        <v>1</v>
      </c>
      <c r="F10" s="26">
        <v>3493</v>
      </c>
      <c r="G10" s="23">
        <v>1.36</v>
      </c>
      <c r="H10" s="22">
        <v>0.6</v>
      </c>
      <c r="I10" s="23">
        <v>1.97</v>
      </c>
      <c r="J10" s="23">
        <v>1</v>
      </c>
      <c r="K10" s="23">
        <v>1</v>
      </c>
      <c r="L10" s="23">
        <v>1.4</v>
      </c>
      <c r="M10" s="24">
        <v>1</v>
      </c>
      <c r="N10" s="24">
        <v>1</v>
      </c>
      <c r="O10" s="15">
        <f t="shared" ref="O10:O15" si="0">ROUND((F10*G10*H10*I10*L10*K10*N10*M10),2)</f>
        <v>7861.09</v>
      </c>
    </row>
    <row r="11" spans="1:56" ht="34.5" customHeight="1" x14ac:dyDescent="0.25">
      <c r="A11" s="16">
        <v>3</v>
      </c>
      <c r="B11" s="18" t="s">
        <v>36</v>
      </c>
      <c r="C11" s="28" t="s">
        <v>9</v>
      </c>
      <c r="D11" s="20" t="s">
        <v>43</v>
      </c>
      <c r="E11" s="17">
        <v>1</v>
      </c>
      <c r="F11" s="26">
        <v>3493</v>
      </c>
      <c r="G11" s="23">
        <v>1.36</v>
      </c>
      <c r="H11" s="22">
        <v>0.6</v>
      </c>
      <c r="I11" s="23">
        <v>1.97</v>
      </c>
      <c r="J11" s="23">
        <v>1</v>
      </c>
      <c r="K11" s="23">
        <v>1</v>
      </c>
      <c r="L11" s="23">
        <v>1.1000000000000001</v>
      </c>
      <c r="M11" s="25">
        <v>1</v>
      </c>
      <c r="N11" s="24">
        <v>1</v>
      </c>
      <c r="O11" s="15">
        <f t="shared" si="0"/>
        <v>6176.57</v>
      </c>
    </row>
    <row r="12" spans="1:56" ht="25.5" hidden="1" x14ac:dyDescent="0.25">
      <c r="A12" s="16">
        <v>4</v>
      </c>
      <c r="B12" s="18" t="s">
        <v>27</v>
      </c>
      <c r="C12" s="28" t="s">
        <v>28</v>
      </c>
      <c r="D12" s="20" t="s">
        <v>29</v>
      </c>
      <c r="E12" s="17">
        <v>1</v>
      </c>
      <c r="F12" s="26">
        <v>0</v>
      </c>
      <c r="G12" s="23">
        <v>0.64</v>
      </c>
      <c r="H12" s="22">
        <v>0.63</v>
      </c>
      <c r="I12" s="23">
        <v>1.97</v>
      </c>
      <c r="J12" s="23">
        <v>1</v>
      </c>
      <c r="K12" s="23">
        <v>1</v>
      </c>
      <c r="L12" s="23">
        <v>1</v>
      </c>
      <c r="M12" s="25">
        <v>1</v>
      </c>
      <c r="N12" s="24">
        <v>1</v>
      </c>
      <c r="O12" s="15">
        <f t="shared" si="0"/>
        <v>0</v>
      </c>
    </row>
    <row r="13" spans="1:56" x14ac:dyDescent="0.25">
      <c r="A13" s="16">
        <v>4</v>
      </c>
      <c r="B13" s="18" t="s">
        <v>37</v>
      </c>
      <c r="C13" s="28" t="s">
        <v>38</v>
      </c>
      <c r="D13" s="20" t="s">
        <v>44</v>
      </c>
      <c r="E13" s="17">
        <v>1</v>
      </c>
      <c r="F13" s="24">
        <v>5205</v>
      </c>
      <c r="G13" s="23">
        <v>1.36</v>
      </c>
      <c r="H13" s="22">
        <v>0.6</v>
      </c>
      <c r="I13" s="23">
        <v>1.97</v>
      </c>
      <c r="J13" s="23">
        <v>1</v>
      </c>
      <c r="K13" s="23">
        <v>1</v>
      </c>
      <c r="L13" s="23">
        <v>1</v>
      </c>
      <c r="M13" s="25">
        <v>1</v>
      </c>
      <c r="N13" s="24">
        <v>1</v>
      </c>
      <c r="O13" s="15">
        <f t="shared" si="0"/>
        <v>8367.14</v>
      </c>
    </row>
    <row r="14" spans="1:56" x14ac:dyDescent="0.25">
      <c r="A14" s="16">
        <v>5</v>
      </c>
      <c r="B14" s="18" t="s">
        <v>39</v>
      </c>
      <c r="C14" s="28" t="s">
        <v>38</v>
      </c>
      <c r="D14" s="20" t="s">
        <v>45</v>
      </c>
      <c r="E14" s="17">
        <v>1</v>
      </c>
      <c r="F14" s="26">
        <v>4165</v>
      </c>
      <c r="G14" s="23">
        <v>1.36</v>
      </c>
      <c r="H14" s="22">
        <v>0.6</v>
      </c>
      <c r="I14" s="23">
        <v>1.97</v>
      </c>
      <c r="J14" s="23">
        <v>1</v>
      </c>
      <c r="K14" s="23">
        <v>1</v>
      </c>
      <c r="L14" s="23">
        <v>1</v>
      </c>
      <c r="M14" s="25">
        <v>1</v>
      </c>
      <c r="N14" s="24">
        <v>1</v>
      </c>
      <c r="O14" s="15">
        <f t="shared" si="0"/>
        <v>6695.32</v>
      </c>
    </row>
    <row r="15" spans="1:56" ht="27.75" customHeight="1" x14ac:dyDescent="0.25">
      <c r="A15" s="16">
        <v>6</v>
      </c>
      <c r="B15" s="21" t="s">
        <v>40</v>
      </c>
      <c r="C15" s="28" t="s">
        <v>28</v>
      </c>
      <c r="D15" s="20" t="s">
        <v>46</v>
      </c>
      <c r="E15" s="17">
        <v>1</v>
      </c>
      <c r="F15" s="24">
        <v>6064</v>
      </c>
      <c r="G15" s="23">
        <v>1.36</v>
      </c>
      <c r="H15" s="22">
        <v>0.6</v>
      </c>
      <c r="I15" s="23">
        <v>1.97</v>
      </c>
      <c r="J15" s="23">
        <v>1</v>
      </c>
      <c r="K15" s="23">
        <v>1</v>
      </c>
      <c r="L15" s="23">
        <v>1</v>
      </c>
      <c r="M15" s="25">
        <v>1</v>
      </c>
      <c r="N15" s="24">
        <v>1</v>
      </c>
      <c r="O15" s="15">
        <f t="shared" si="0"/>
        <v>9748</v>
      </c>
    </row>
    <row r="16" spans="1:56" x14ac:dyDescent="0.25">
      <c r="A16" s="73" t="s">
        <v>21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14">
        <f>SUM(O9:O15)</f>
        <v>48596.119999999995</v>
      </c>
    </row>
    <row r="17" spans="1:15" ht="49.5" customHeight="1" x14ac:dyDescent="0.25">
      <c r="A17" s="69" t="s">
        <v>32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1:15" x14ac:dyDescent="0.25">
      <c r="A18" s="63" t="s">
        <v>49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2"/>
      <c r="O18" s="2"/>
    </row>
    <row r="19" spans="1:15" x14ac:dyDescent="0.25">
      <c r="A19" s="69" t="s">
        <v>15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5" x14ac:dyDescent="0.25">
      <c r="A20" s="78" t="s">
        <v>16</v>
      </c>
      <c r="B20" s="78"/>
      <c r="C20" s="78"/>
      <c r="D20" s="78" t="s">
        <v>17</v>
      </c>
      <c r="E20" s="78"/>
      <c r="F20" s="78"/>
      <c r="G20" s="78"/>
      <c r="H20" s="78"/>
      <c r="I20" s="78"/>
      <c r="J20" s="11"/>
      <c r="K20" s="3"/>
      <c r="L20" s="3"/>
      <c r="M20" s="3"/>
      <c r="N20" s="3"/>
      <c r="O20" s="3"/>
    </row>
    <row r="21" spans="1:15" x14ac:dyDescent="0.25">
      <c r="A21" s="78" t="s">
        <v>20</v>
      </c>
      <c r="B21" s="78"/>
      <c r="C21" s="78"/>
      <c r="D21" s="78" t="s">
        <v>30</v>
      </c>
      <c r="E21" s="78"/>
      <c r="F21" s="78"/>
      <c r="G21" s="78"/>
      <c r="H21" s="78"/>
      <c r="I21" s="78"/>
      <c r="J21" s="11"/>
      <c r="K21" s="3"/>
      <c r="L21" s="3"/>
      <c r="M21" s="3"/>
      <c r="N21" s="3"/>
      <c r="O21" s="3"/>
    </row>
    <row r="22" spans="1:15" x14ac:dyDescent="0.25">
      <c r="A22" s="78" t="s">
        <v>22</v>
      </c>
      <c r="B22" s="78"/>
      <c r="C22" s="78"/>
      <c r="D22" s="78" t="s">
        <v>31</v>
      </c>
      <c r="E22" s="78"/>
      <c r="F22" s="78"/>
      <c r="G22" s="78"/>
      <c r="H22" s="78"/>
      <c r="I22" s="78"/>
      <c r="J22" s="11"/>
      <c r="K22" s="3"/>
      <c r="L22" s="3"/>
      <c r="M22" s="3"/>
      <c r="N22" s="3"/>
      <c r="O22" s="3"/>
    </row>
    <row r="23" spans="1:15" x14ac:dyDescent="0.25">
      <c r="A23" s="62" t="s">
        <v>47</v>
      </c>
      <c r="B23" s="62"/>
      <c r="C23" s="62"/>
      <c r="D23" s="62"/>
      <c r="E23" s="62"/>
      <c r="F23" s="62"/>
      <c r="G23" s="62"/>
      <c r="H23" s="62"/>
      <c r="I23" s="62"/>
      <c r="J23" s="5"/>
      <c r="K23" s="5"/>
      <c r="L23" s="5"/>
      <c r="M23" s="5"/>
      <c r="N23" s="5"/>
      <c r="O23" s="5"/>
    </row>
    <row r="24" spans="1:15" x14ac:dyDescent="0.25">
      <c r="A24" s="4"/>
      <c r="B24" s="4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65" ht="15.75" customHeight="1" x14ac:dyDescent="0.25"/>
    <row r="99" ht="15.75" customHeight="1" x14ac:dyDescent="0.25"/>
    <row r="129" ht="15.75" customHeight="1" x14ac:dyDescent="0.25"/>
    <row r="159" spans="1:15" s="10" customForma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96" spans="1:15" s="2" customFormat="1" ht="57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27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4" customFormat="1" ht="30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4" customFormat="1" ht="6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4" customFormat="1" ht="4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4" customFormat="1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91" ht="42" customHeight="1" x14ac:dyDescent="0.25"/>
    <row r="292" ht="48" customHeight="1" x14ac:dyDescent="0.25"/>
    <row r="293" ht="53.25" customHeight="1" x14ac:dyDescent="0.25"/>
  </sheetData>
  <autoFilter ref="A7:O24"/>
  <mergeCells count="18">
    <mergeCell ref="A1:O1"/>
    <mergeCell ref="A2:O2"/>
    <mergeCell ref="A3:O3"/>
    <mergeCell ref="A22:C22"/>
    <mergeCell ref="D22:I22"/>
    <mergeCell ref="A20:C20"/>
    <mergeCell ref="D20:I20"/>
    <mergeCell ref="A21:C21"/>
    <mergeCell ref="D21:I21"/>
    <mergeCell ref="A17:O17"/>
    <mergeCell ref="A23:I23"/>
    <mergeCell ref="A18:M18"/>
    <mergeCell ref="I5:O5"/>
    <mergeCell ref="A8:O8"/>
    <mergeCell ref="A19:O19"/>
    <mergeCell ref="A6:O6"/>
    <mergeCell ref="A5:H5"/>
    <mergeCell ref="A16:N16"/>
  </mergeCells>
  <phoneticPr fontId="4" type="noConversion"/>
  <pageMargins left="0.23622047244094491" right="0.23622047244094491" top="0.74803149606299213" bottom="0.39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9"/>
  <sheetViews>
    <sheetView tabSelected="1" topLeftCell="A7" zoomScale="85" zoomScaleNormal="85" workbookViewId="0">
      <selection activeCell="L15" sqref="L15"/>
    </sheetView>
  </sheetViews>
  <sheetFormatPr defaultRowHeight="15" x14ac:dyDescent="0.25"/>
  <cols>
    <col min="1" max="1" width="5.7109375" style="29" customWidth="1"/>
    <col min="2" max="2" width="45.85546875" style="29" customWidth="1"/>
    <col min="3" max="3" width="15.5703125" style="29" customWidth="1"/>
    <col min="4" max="4" width="15.140625" style="29" customWidth="1"/>
    <col min="5" max="5" width="10.28515625" style="29" customWidth="1"/>
    <col min="6" max="6" width="7.42578125" style="29" customWidth="1"/>
    <col min="7" max="7" width="9.85546875" style="29" customWidth="1"/>
    <col min="8" max="8" width="12.28515625" style="29" customWidth="1"/>
    <col min="9" max="9" width="11" style="29" customWidth="1"/>
    <col min="10" max="10" width="5.7109375" style="29" customWidth="1"/>
    <col min="11" max="12" width="9.140625" style="29" customWidth="1"/>
    <col min="13" max="13" width="12.85546875" style="29" customWidth="1"/>
    <col min="14" max="14" width="7.28515625" style="29" customWidth="1"/>
    <col min="15" max="15" width="26" style="29" customWidth="1"/>
    <col min="16" max="16384" width="9.140625" style="29"/>
  </cols>
  <sheetData>
    <row r="1" spans="1:56" ht="19.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56" ht="19.5" customHeight="1" x14ac:dyDescent="0.25">
      <c r="A2" s="88" t="s">
        <v>59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56" ht="24" customHeight="1" x14ac:dyDescent="0.25">
      <c r="A3" s="89" t="s">
        <v>69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56" ht="24" customHeight="1" x14ac:dyDescent="0.25">
      <c r="A4" s="89" t="s">
        <v>70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56" ht="21.75" customHeight="1" x14ac:dyDescent="0.25">
      <c r="A5" s="30"/>
      <c r="B5" s="30"/>
      <c r="C5" s="30"/>
      <c r="D5" s="30"/>
      <c r="E5" s="30"/>
      <c r="F5" s="30"/>
      <c r="G5" s="30"/>
      <c r="H5" s="30"/>
      <c r="I5" s="31"/>
      <c r="J5" s="31"/>
      <c r="K5" s="32"/>
      <c r="L5" s="32"/>
      <c r="M5" s="32"/>
      <c r="N5" s="32"/>
      <c r="O5" s="32"/>
    </row>
    <row r="6" spans="1:56" s="33" customFormat="1" ht="28.5" customHeight="1" x14ac:dyDescent="0.25">
      <c r="A6" s="90" t="s">
        <v>51</v>
      </c>
      <c r="B6" s="91"/>
      <c r="C6" s="91"/>
      <c r="D6" s="91"/>
      <c r="E6" s="91"/>
      <c r="F6" s="91"/>
      <c r="G6" s="91"/>
      <c r="H6" s="92"/>
      <c r="I6" s="93" t="s">
        <v>4</v>
      </c>
      <c r="J6" s="93"/>
      <c r="K6" s="93"/>
      <c r="L6" s="93"/>
      <c r="M6" s="93"/>
      <c r="N6" s="93"/>
      <c r="O6" s="93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ht="33.75" customHeight="1" x14ac:dyDescent="0.25">
      <c r="A7" s="97" t="s">
        <v>52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56" ht="215.25" customHeight="1" x14ac:dyDescent="0.25">
      <c r="A8" s="34" t="s">
        <v>0</v>
      </c>
      <c r="B8" s="34" t="s">
        <v>3</v>
      </c>
      <c r="C8" s="34" t="s">
        <v>6</v>
      </c>
      <c r="D8" s="34" t="s">
        <v>5</v>
      </c>
      <c r="E8" s="34" t="s">
        <v>1</v>
      </c>
      <c r="F8" s="35" t="s">
        <v>7</v>
      </c>
      <c r="G8" s="35" t="s">
        <v>8</v>
      </c>
      <c r="H8" s="35" t="s">
        <v>10</v>
      </c>
      <c r="I8" s="35" t="s">
        <v>18</v>
      </c>
      <c r="J8" s="35" t="s">
        <v>23</v>
      </c>
      <c r="K8" s="35" t="s">
        <v>13</v>
      </c>
      <c r="L8" s="35" t="s">
        <v>12</v>
      </c>
      <c r="M8" s="35" t="s">
        <v>19</v>
      </c>
      <c r="N8" s="35" t="s">
        <v>11</v>
      </c>
      <c r="O8" s="34" t="s">
        <v>61</v>
      </c>
    </row>
    <row r="9" spans="1:56" ht="29.25" customHeight="1" x14ac:dyDescent="0.25">
      <c r="A9" s="36">
        <v>1</v>
      </c>
      <c r="B9" s="37" t="s">
        <v>64</v>
      </c>
      <c r="C9" s="38" t="s">
        <v>9</v>
      </c>
      <c r="D9" s="39" t="s">
        <v>66</v>
      </c>
      <c r="E9" s="40">
        <v>1</v>
      </c>
      <c r="F9" s="41">
        <v>852</v>
      </c>
      <c r="G9" s="42">
        <v>1.32</v>
      </c>
      <c r="H9" s="43">
        <v>0.46</v>
      </c>
      <c r="I9" s="42">
        <v>1.97</v>
      </c>
      <c r="J9" s="42">
        <v>1</v>
      </c>
      <c r="K9" s="42">
        <v>1</v>
      </c>
      <c r="L9" s="42">
        <v>1.4</v>
      </c>
      <c r="M9" s="42">
        <v>1</v>
      </c>
      <c r="N9" s="42">
        <v>1</v>
      </c>
      <c r="O9" s="44">
        <f t="shared" ref="O9" si="0">ROUND((F9*G9*H9*I9*L9*K9*N9*M9),2)</f>
        <v>1426.81</v>
      </c>
    </row>
    <row r="10" spans="1:56" ht="29.25" customHeight="1" x14ac:dyDescent="0.25">
      <c r="A10" s="36">
        <v>2</v>
      </c>
      <c r="B10" s="37" t="s">
        <v>65</v>
      </c>
      <c r="C10" s="38" t="s">
        <v>9</v>
      </c>
      <c r="D10" s="39" t="s">
        <v>67</v>
      </c>
      <c r="E10" s="40">
        <v>1</v>
      </c>
      <c r="F10" s="41">
        <v>852</v>
      </c>
      <c r="G10" s="42">
        <v>1.32</v>
      </c>
      <c r="H10" s="43">
        <v>0.46</v>
      </c>
      <c r="I10" s="42">
        <v>1.97</v>
      </c>
      <c r="J10" s="42">
        <v>1</v>
      </c>
      <c r="K10" s="42">
        <v>1</v>
      </c>
      <c r="L10" s="42">
        <v>1.1000000000000001</v>
      </c>
      <c r="M10" s="42">
        <v>1</v>
      </c>
      <c r="N10" s="42">
        <v>1</v>
      </c>
      <c r="O10" s="44">
        <f t="shared" ref="O10" si="1">ROUND((F10*G10*H10*I10*L10*K10*N10*M10),2)</f>
        <v>1121.06</v>
      </c>
    </row>
    <row r="11" spans="1:56" ht="21" customHeight="1" x14ac:dyDescent="0.25">
      <c r="A11" s="98" t="s">
        <v>21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45">
        <f>O9+O10</f>
        <v>2547.87</v>
      </c>
    </row>
    <row r="12" spans="1:56" ht="40.5" customHeight="1" x14ac:dyDescent="0.25">
      <c r="A12" s="101" t="s">
        <v>58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</row>
    <row r="13" spans="1:56" ht="18" x14ac:dyDescent="0.25">
      <c r="A13" s="102" t="s">
        <v>68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46"/>
      <c r="O13" s="46"/>
    </row>
    <row r="14" spans="1:56" ht="21" customHeight="1" x14ac:dyDescent="0.25">
      <c r="A14" s="101" t="s">
        <v>60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56" ht="18" x14ac:dyDescent="0.25">
      <c r="A15" s="94" t="s">
        <v>16</v>
      </c>
      <c r="B15" s="94"/>
      <c r="C15" s="94"/>
      <c r="D15" s="94" t="s">
        <v>17</v>
      </c>
      <c r="E15" s="94"/>
      <c r="F15" s="94"/>
      <c r="G15" s="94"/>
      <c r="H15" s="94"/>
      <c r="I15" s="94"/>
      <c r="J15" s="47"/>
      <c r="K15" s="48"/>
      <c r="L15" s="48"/>
      <c r="M15" s="48"/>
      <c r="N15" s="48"/>
      <c r="O15" s="48"/>
    </row>
    <row r="16" spans="1:56" ht="19.5" customHeight="1" x14ac:dyDescent="0.25">
      <c r="A16" s="95" t="s">
        <v>20</v>
      </c>
      <c r="B16" s="95"/>
      <c r="C16" s="95"/>
      <c r="D16" s="96" t="s">
        <v>50</v>
      </c>
      <c r="E16" s="96"/>
      <c r="F16" s="96"/>
      <c r="G16" s="96"/>
      <c r="H16" s="96"/>
      <c r="I16" s="96"/>
      <c r="J16" s="47"/>
      <c r="K16" s="48"/>
      <c r="L16" s="48"/>
      <c r="M16" s="48"/>
      <c r="N16" s="48"/>
      <c r="O16" s="48"/>
    </row>
    <row r="17" spans="1:15" ht="21" customHeight="1" x14ac:dyDescent="0.25">
      <c r="A17" s="49"/>
      <c r="B17" s="49"/>
      <c r="C17" s="49"/>
      <c r="D17" s="50"/>
      <c r="E17" s="50"/>
      <c r="F17" s="50"/>
      <c r="G17" s="50"/>
      <c r="H17" s="50"/>
      <c r="I17" s="50"/>
      <c r="J17" s="47"/>
      <c r="K17" s="48"/>
      <c r="L17" s="48"/>
      <c r="M17" s="48"/>
      <c r="N17" s="48"/>
      <c r="O17" s="48"/>
    </row>
    <row r="18" spans="1:15" ht="18" x14ac:dyDescent="0.25">
      <c r="A18" s="79" t="s">
        <v>54</v>
      </c>
      <c r="B18" s="79"/>
      <c r="C18" s="79"/>
      <c r="D18" s="79"/>
      <c r="E18" s="79"/>
      <c r="F18" s="79"/>
      <c r="G18" s="79"/>
      <c r="H18" s="79"/>
      <c r="I18" s="79"/>
      <c r="J18" s="51"/>
      <c r="K18" s="51"/>
      <c r="L18" s="51"/>
      <c r="M18" s="51"/>
      <c r="N18" s="51"/>
      <c r="O18" s="51"/>
    </row>
    <row r="19" spans="1:15" ht="18" x14ac:dyDescent="0.2">
      <c r="A19" s="52"/>
      <c r="B19" s="52"/>
      <c r="C19" s="52"/>
      <c r="D19" s="52"/>
      <c r="E19" s="52"/>
      <c r="F19" s="53"/>
      <c r="G19" s="53"/>
      <c r="H19" s="53"/>
      <c r="I19" s="53"/>
      <c r="J19" s="51"/>
      <c r="K19" s="51"/>
      <c r="L19" s="51"/>
      <c r="M19" s="51"/>
      <c r="N19" s="51"/>
      <c r="O19" s="51"/>
    </row>
    <row r="20" spans="1:15" x14ac:dyDescent="0.2">
      <c r="A20" s="54"/>
      <c r="B20" s="54"/>
      <c r="C20" s="55"/>
      <c r="D20" s="55"/>
      <c r="E20" s="52"/>
      <c r="F20" s="52"/>
      <c r="G20" s="52"/>
      <c r="H20" s="52"/>
      <c r="I20" s="52"/>
    </row>
    <row r="21" spans="1:15" x14ac:dyDescent="0.2">
      <c r="A21" s="80" t="s">
        <v>57</v>
      </c>
      <c r="B21" s="80"/>
      <c r="C21" s="56"/>
      <c r="D21" s="56"/>
      <c r="E21" s="52"/>
      <c r="F21" s="52"/>
      <c r="G21" s="52"/>
      <c r="H21" s="52"/>
      <c r="I21" s="52"/>
    </row>
    <row r="22" spans="1:15" ht="18" x14ac:dyDescent="0.25">
      <c r="A22" s="86" t="s">
        <v>62</v>
      </c>
      <c r="B22" s="86"/>
      <c r="C22" s="85" t="s">
        <v>63</v>
      </c>
      <c r="D22" s="85"/>
      <c r="E22" s="60"/>
      <c r="F22" s="82"/>
      <c r="G22" s="82"/>
      <c r="H22" s="52"/>
      <c r="I22" s="52"/>
    </row>
    <row r="23" spans="1:15" x14ac:dyDescent="0.2">
      <c r="A23" s="81" t="s">
        <v>55</v>
      </c>
      <c r="B23" s="81"/>
      <c r="C23" s="84" t="s">
        <v>56</v>
      </c>
      <c r="D23" s="84"/>
      <c r="E23" s="61"/>
      <c r="F23" s="83" t="s">
        <v>53</v>
      </c>
      <c r="G23" s="83"/>
      <c r="H23" s="52"/>
      <c r="I23" s="52"/>
    </row>
    <row r="145" spans="1:15" s="57" customForma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82" spans="1:15" s="58" customFormat="1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s="58" customFormat="1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s="58" customFormat="1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s="58" customFormat="1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s="59" customFormat="1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59" customFormat="1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59" customFormat="1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s="59" customFormat="1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</sheetData>
  <mergeCells count="23">
    <mergeCell ref="A15:C15"/>
    <mergeCell ref="D15:I15"/>
    <mergeCell ref="A16:C16"/>
    <mergeCell ref="D16:I16"/>
    <mergeCell ref="A7:O7"/>
    <mergeCell ref="A11:N11"/>
    <mergeCell ref="A12:O12"/>
    <mergeCell ref="A13:M13"/>
    <mergeCell ref="A14:O14"/>
    <mergeCell ref="A1:O1"/>
    <mergeCell ref="A2:O2"/>
    <mergeCell ref="A3:O3"/>
    <mergeCell ref="A6:H6"/>
    <mergeCell ref="I6:O6"/>
    <mergeCell ref="A4:O4"/>
    <mergeCell ref="A18:I18"/>
    <mergeCell ref="A21:B21"/>
    <mergeCell ref="A23:B23"/>
    <mergeCell ref="F22:G22"/>
    <mergeCell ref="F23:G23"/>
    <mergeCell ref="C23:D23"/>
    <mergeCell ref="C22:D22"/>
    <mergeCell ref="A22:B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мах</vt:lpstr>
      <vt:lpstr>мин</vt:lpstr>
      <vt:lpstr>мах!Область_печати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2026-06-04T06:06:12Z</dcterms:modified>
</cp:coreProperties>
</file>