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Правовое управление\2026 год\Документации\Ед. поставщик ЕАТ\ДОЭБ\Поставка мобильной стойки с кронштейном под телевизор для нужд ФГБУ «РГБ»\"/>
    </mc:Choice>
  </mc:AlternateContent>
  <bookViews>
    <workbookView xWindow="0" yWindow="0" windowWidth="28800" windowHeight="11835"/>
  </bookViews>
  <sheets>
    <sheet name="Лист1" sheetId="1" r:id="rId1"/>
  </sheets>
  <definedNames>
    <definedName name="_xlnm.Print_Area" localSheetId="0">Лист1!$A$1:$M$15</definedName>
  </definedNames>
  <calcPr calcId="162913" iterate="1"/>
</workbook>
</file>

<file path=xl/calcChain.xml><?xml version="1.0" encoding="utf-8"?>
<calcChain xmlns="http://schemas.openxmlformats.org/spreadsheetml/2006/main">
  <c r="L12" i="1" l="1"/>
  <c r="M12" i="1" s="1"/>
  <c r="M13" i="1" s="1"/>
  <c r="J12" i="1"/>
  <c r="K12" i="1" s="1"/>
</calcChain>
</file>

<file path=xl/sharedStrings.xml><?xml version="1.0" encoding="utf-8"?>
<sst xmlns="http://schemas.openxmlformats.org/spreadsheetml/2006/main" count="32" uniqueCount="30">
  <si>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</si>
  <si>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</si>
  <si>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</si>
  <si>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</si>
  <si>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</si>
  <si>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</si>
  <si>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</si>
  <si>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Среднеквадр. отклонение</t>
  </si>
  <si>
    <t>Коэффициент вариации (%)</t>
  </si>
  <si>
    <t>Цена (руб.)</t>
  </si>
  <si>
    <t>Итого: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</si>
  <si>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Расчет выполнен в соответствии с Методическими рекомендациями, утвержденными приказом МЭР РФ от 02.10.2013 №567</t>
  </si>
  <si>
    <t>Средняя цена (руб.)</t>
  </si>
  <si>
    <t xml:space="preserve"> согласно приложению № 1 к извещению </t>
  </si>
  <si>
    <t>Информация о валюте, используемой для формирования цены контракта и расчетов с поставщиком (подрядчиком, исполнителем)</t>
  </si>
  <si>
    <t>Российский рубль</t>
  </si>
  <si>
    <t>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</t>
  </si>
  <si>
    <t>Оплата производится в рублях по курсу соответствующей валюты, установленному Центральным банком на дату заключения контракта</t>
  </si>
  <si>
    <t>Поставщик 1</t>
  </si>
  <si>
    <t xml:space="preserve">Поставщик 2 </t>
  </si>
  <si>
    <t xml:space="preserve">Поставщик 3 </t>
  </si>
  <si>
    <t>НМЦК (руб)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</si>
  <si>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</si>
  <si>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штука</t>
  </si>
  <si>
    <t xml:space="preserve">Обоснование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           </t>
  </si>
  <si>
    <t xml:space="preserve">31.09.11.120           Стеллажи, стойки, вешалки металлические
</t>
  </si>
  <si>
    <t>На основании проведенного анализа рынка и расчетов, НМЦК составляет: 4760 рублей 33 копейки</t>
  </si>
  <si>
    <t>Стойка для телевизора на колесах 32"- 55" дюйма, подставка для телевизора до 50 кг.</t>
  </si>
  <si>
    <t xml:space="preserve">Стойка для телевизора на колесах 32"- 55" дюйма, подставка для телевизора до 50 кг.
 </t>
  </si>
  <si>
    <t>Дата подготовки обоснования НМЦК: 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</si>
</sst>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0.00000"/>
    <numFmt numFmtId="166" formatCode="#,##0.00\ _₽"/>
    <numFmt numFmtId="167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rgb="FFFF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0"/>
    <xf numFmtId="0" fontId="1" fillId="0" borderId="0" applyAlignment="0"/>
    <xf numFmtId="164" fontId="6" fillId="0" borderId="0" applyFont="0" applyFill="0" applyBorder="0" applyAlignment="0" applyProtection="0"/>
  </cellStyleXfs>
  <cellXfs count="53">
    <xf numFmtId="0" fontId="0" fillId="0" borderId="0" xfId="0" applyBorder="1"/>
    <xf numFmtId="0" fontId="0" fillId="0" borderId="0" xfId="0" applyFont="1"/>
    <xf numFmtId="2" fontId="7" fillId="0" borderId="0" xfId="0" applyNumberFormat="1" applyFont="1" applyAlignment="1">
      <alignment vertical="top" wrapText="1"/>
    </xf>
    <xf numFmtId="2" fontId="0" fillId="0" borderId="0" xfId="0" applyNumberFormat="1" applyFont="1"/>
    <xf numFmtId="2" fontId="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2" fontId="8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vertical="top" wrapText="1"/>
    </xf>
    <xf numFmtId="0" fontId="0" fillId="0" borderId="0" xfId="0" applyFont="1" applyBorder="1"/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2" fontId="13" fillId="0" borderId="1" xfId="0" applyNumberFormat="1" applyFont="1" applyBorder="1" applyAlignment="1">
      <alignment horizontal="center" vertical="center" wrapText="1"/>
    </xf>
    <xf numFmtId="2" fontId="2" fillId="0" borderId="1" xfId="1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Border="1"/>
    <xf numFmtId="0" fontId="14" fillId="0" borderId="0" xfId="0" applyFont="1" applyBorder="1" applyAlignment="1">
      <alignment vertical="center" wrapText="1"/>
    </xf>
    <xf numFmtId="164" fontId="10" fillId="0" borderId="0" xfId="2" applyFont="1" applyBorder="1" applyAlignment="1">
      <alignment horizontal="center" vertical="center" wrapText="1"/>
    </xf>
    <xf numFmtId="164" fontId="14" fillId="0" borderId="0" xfId="2" applyFont="1"/>
    <xf numFmtId="1" fontId="13" fillId="0" borderId="0" xfId="0" applyNumberFormat="1" applyFont="1" applyBorder="1" applyAlignment="1">
      <alignment horizontal="center" vertical="center" wrapText="1"/>
    </xf>
    <xf numFmtId="164" fontId="2" fillId="0" borderId="0" xfId="2" applyFont="1" applyBorder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2" fontId="0" fillId="0" borderId="0" xfId="0" applyNumberFormat="1" applyFont="1" applyBorder="1"/>
    <xf numFmtId="2" fontId="8" fillId="0" borderId="0" xfId="0" applyNumberFormat="1" applyFont="1" applyBorder="1" applyAlignment="1">
      <alignment horizontal="center" vertical="center"/>
    </xf>
    <xf numFmtId="167" fontId="0" fillId="0" borderId="0" xfId="0" applyNumberFormat="1" applyFont="1" applyBorder="1"/>
    <xf numFmtId="2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64" fontId="3" fillId="0" borderId="1" xfId="2" applyFont="1" applyBorder="1" applyAlignment="1">
      <alignment horizontal="center" vertical="center" wrapText="1"/>
    </xf>
    <xf numFmtId="165" fontId="17" fillId="0" borderId="1" xfId="0" applyNumberFormat="1" applyFont="1" applyFill="1" applyBorder="1" applyAlignment="1">
      <alignment horizontal="center" vertical="center" wrapText="1"/>
    </xf>
    <xf numFmtId="166" fontId="1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5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8</xdr:row>
      <xdr:rowOff>19050</xdr:rowOff>
    </xdr:from>
    <xdr:to>
      <xdr:col>4</xdr:col>
      <xdr:colOff>66675</xdr:colOff>
      <xdr:row>8</xdr:row>
      <xdr:rowOff>504825</xdr:rowOff>
    </xdr:to>
    <xdr:pic>
      <xdr:nvPicPr>
        <xdr:cNvPr id="3540" name="Изображение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5172075"/>
          <a:ext cx="11239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171450</xdr:colOff>
      <xdr:row>10</xdr:row>
      <xdr:rowOff>95250</xdr:rowOff>
    </xdr:from>
    <xdr:to>
      <xdr:col>13</xdr:col>
      <xdr:colOff>85725</xdr:colOff>
      <xdr:row>10</xdr:row>
      <xdr:rowOff>590550</xdr:rowOff>
    </xdr:to>
    <xdr:pic>
      <xdr:nvPicPr>
        <xdr:cNvPr id="3541" name="Изображение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34875" y="6581775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171450</xdr:colOff>
      <xdr:row>10</xdr:row>
      <xdr:rowOff>209550</xdr:rowOff>
    </xdr:from>
    <xdr:to>
      <xdr:col>10</xdr:col>
      <xdr:colOff>933450</xdr:colOff>
      <xdr:row>10</xdr:row>
      <xdr:rowOff>600075</xdr:rowOff>
    </xdr:to>
    <xdr:pic>
      <xdr:nvPicPr>
        <xdr:cNvPr id="3542" name="Picture 1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6696075"/>
          <a:ext cx="762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152400</xdr:colOff>
      <xdr:row>10</xdr:row>
      <xdr:rowOff>180975</xdr:rowOff>
    </xdr:from>
    <xdr:to>
      <xdr:col>9</xdr:col>
      <xdr:colOff>1019175</xdr:colOff>
      <xdr:row>10</xdr:row>
      <xdr:rowOff>628650</xdr:rowOff>
    </xdr:to>
    <xdr:pic>
      <xdr:nvPicPr>
        <xdr:cNvPr id="3543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3025" y="6667500"/>
          <a:ext cx="86677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354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354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354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354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354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354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22</xdr:row>
      <xdr:rowOff>57150</xdr:rowOff>
    </xdr:to>
    <xdr:sp macro="" textlink="">
      <xdr:nvSpPr>
        <xdr:cNvPr id="355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22</xdr:row>
      <xdr:rowOff>57150</xdr:rowOff>
    </xdr:to>
    <xdr:sp macro="" textlink="">
      <xdr:nvSpPr>
        <xdr:cNvPr id="355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355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355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257175</xdr:colOff>
      <xdr:row>12</xdr:row>
      <xdr:rowOff>0</xdr:rowOff>
    </xdr:from>
    <xdr:to>
      <xdr:col>1</xdr:col>
      <xdr:colOff>561975</xdr:colOff>
      <xdr:row>13</xdr:row>
      <xdr:rowOff>114300</xdr:rowOff>
    </xdr:to>
    <xdr:sp macro="" textlink="">
      <xdr:nvSpPr>
        <xdr:cNvPr id="355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7810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22</xdr:row>
      <xdr:rowOff>57150</xdr:rowOff>
    </xdr:to>
    <xdr:sp macro="" textlink="">
      <xdr:nvSpPr>
        <xdr:cNvPr id="355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22</xdr:row>
      <xdr:rowOff>57150</xdr:rowOff>
    </xdr:to>
    <xdr:sp macro="" textlink="">
      <xdr:nvSpPr>
        <xdr:cNvPr id="3556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3557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3558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3559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3560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22</xdr:row>
      <xdr:rowOff>57150</xdr:rowOff>
    </xdr:to>
    <xdr:sp macro="" textlink="">
      <xdr:nvSpPr>
        <xdr:cNvPr id="3561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22</xdr:row>
      <xdr:rowOff>57150</xdr:rowOff>
    </xdr:to>
    <xdr:sp macro="" textlink="">
      <xdr:nvSpPr>
        <xdr:cNvPr id="3562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1971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3563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304800</xdr:colOff>
      <xdr:row>13</xdr:row>
      <xdr:rowOff>114300</xdr:rowOff>
    </xdr:to>
    <xdr:sp macro="" textlink="">
      <xdr:nvSpPr>
        <xdr:cNvPr id="3564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343150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12</xdr:row>
      <xdr:rowOff>0</xdr:rowOff>
    </xdr:from>
    <xdr:to>
      <xdr:col>3</xdr:col>
      <xdr:colOff>219075</xdr:colOff>
      <xdr:row>13</xdr:row>
      <xdr:rowOff>114300</xdr:rowOff>
    </xdr:to>
    <xdr:sp macro="" textlink="">
      <xdr:nvSpPr>
        <xdr:cNvPr id="3565" name="AutoShape 1" descr="https://zakupki.gov.ru/epz/ktru/img/icons/icon_check.svg"/>
        <xdr:cNvSpPr>
          <a:spLocks noChangeAspect="1" noChangeArrowheads="1"/>
        </xdr:cNvSpPr>
      </xdr:nvSpPr>
      <xdr:spPr bwMode="auto">
        <a:xfrm>
          <a:off x="2257425" y="9210675"/>
          <a:ext cx="30480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7"/>
  <sheetViews>
    <sheetView tabSelected="1" topLeftCell="A7" zoomScaleNormal="100" workbookViewId="0">
      <selection activeCell="A15" sqref="A15:M15"/>
    </sheetView>
  </sheetViews>
  <sheetFormatPr defaultRowHeight="15" x14ac:dyDescent="0.25"/>
  <cols>
    <col min="1" max="1" width="7.85546875" style="1" customWidth="1"/>
    <col min="2" max="2" width="23.7109375" style="1" customWidth="1"/>
    <col min="3" max="3" width="3.5703125" style="1" customWidth="1"/>
    <col min="4" max="4" width="19.42578125" style="1" customWidth="1"/>
    <col min="5" max="5" width="15.140625" style="1" customWidth="1"/>
    <col min="6" max="6" width="6.85546875" style="1" customWidth="1"/>
    <col min="7" max="7" width="20.7109375" style="1" customWidth="1"/>
    <col min="8" max="9" width="17.42578125" style="3" customWidth="1"/>
    <col min="10" max="10" width="18.28515625" style="4" customWidth="1"/>
    <col min="11" max="11" width="15.28515625" style="4" customWidth="1"/>
    <col min="12" max="12" width="16.7109375" style="3" customWidth="1"/>
    <col min="13" max="13" width="20.140625" style="3" customWidth="1"/>
    <col min="14" max="14" width="26.42578125" style="3" customWidth="1"/>
    <col min="15" max="15" width="18.42578125" style="1" customWidth="1"/>
    <col min="16" max="255" width="9.140625" style="1"/>
  </cols>
  <sheetData>
    <row r="1" spans="1:255" ht="18.75" x14ac:dyDescent="0.25">
      <c r="G1" s="2"/>
      <c r="H1" s="2"/>
      <c r="I1" s="2"/>
      <c r="J1" s="2"/>
      <c r="K1" s="2"/>
      <c r="L1" s="2"/>
      <c r="M1" s="7"/>
      <c r="N1" s="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</row>
    <row r="2" spans="1:255" x14ac:dyDescent="0.25">
      <c r="N2"/>
      <c r="O2"/>
    </row>
    <row r="3" spans="1:255" ht="47.25" customHeight="1" x14ac:dyDescent="0.25">
      <c r="A3" s="36" t="s">
        <v>24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1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</row>
    <row r="4" spans="1:255" ht="27" customHeight="1" x14ac:dyDescent="0.25">
      <c r="A4" s="37" t="s">
        <v>0</v>
      </c>
      <c r="B4" s="38"/>
      <c r="C4" s="39" t="s">
        <v>13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1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</row>
    <row r="5" spans="1:255" ht="45" customHeight="1" x14ac:dyDescent="0.25">
      <c r="A5" s="40" t="s">
        <v>1</v>
      </c>
      <c r="B5" s="40"/>
      <c r="C5" s="39" t="s">
        <v>11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</row>
    <row r="6" spans="1:255" ht="69" customHeight="1" x14ac:dyDescent="0.25">
      <c r="A6" s="40" t="s">
        <v>14</v>
      </c>
      <c r="B6" s="40"/>
      <c r="C6" s="39" t="s">
        <v>15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1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</row>
    <row r="7" spans="1:255" ht="87" customHeight="1" x14ac:dyDescent="0.25">
      <c r="A7" s="37" t="s">
        <v>16</v>
      </c>
      <c r="B7" s="38"/>
      <c r="C7" s="50" t="s">
        <v>17</v>
      </c>
      <c r="D7" s="51"/>
      <c r="E7" s="51"/>
      <c r="F7" s="51"/>
      <c r="G7" s="51"/>
      <c r="H7" s="51"/>
      <c r="I7" s="51"/>
      <c r="J7" s="51"/>
      <c r="K7" s="51"/>
      <c r="L7" s="51"/>
      <c r="M7" s="52"/>
      <c r="N7" s="1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</row>
    <row r="8" spans="1:255" ht="58.5" customHeight="1" x14ac:dyDescent="0.25">
      <c r="A8" s="48" t="s">
        <v>28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1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</row>
    <row r="9" spans="1:255" ht="72" customHeight="1" x14ac:dyDescent="0.25">
      <c r="A9" s="42" t="s">
        <v>22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</row>
    <row r="10" spans="1:255" ht="33" customHeight="1" x14ac:dyDescent="0.25">
      <c r="A10" s="43" t="s">
        <v>2</v>
      </c>
      <c r="B10" s="43" t="s">
        <v>3</v>
      </c>
      <c r="C10" s="43"/>
      <c r="D10" s="44" t="s">
        <v>4</v>
      </c>
      <c r="E10" s="43" t="s">
        <v>5</v>
      </c>
      <c r="F10" s="49" t="s">
        <v>6</v>
      </c>
      <c r="G10" s="11" t="s">
        <v>18</v>
      </c>
      <c r="H10" s="11" t="s">
        <v>19</v>
      </c>
      <c r="I10" s="11" t="s">
        <v>20</v>
      </c>
      <c r="J10" s="13" t="s">
        <v>7</v>
      </c>
      <c r="K10" s="13" t="s">
        <v>8</v>
      </c>
      <c r="L10" s="12" t="s">
        <v>12</v>
      </c>
      <c r="M10" s="14" t="s">
        <v>21</v>
      </c>
      <c r="N10" s="1"/>
      <c r="O10" s="8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</row>
    <row r="11" spans="1:255" ht="53.25" customHeight="1" x14ac:dyDescent="0.25">
      <c r="A11" s="43"/>
      <c r="B11" s="43"/>
      <c r="C11" s="43"/>
      <c r="D11" s="44"/>
      <c r="E11" s="43"/>
      <c r="F11" s="49"/>
      <c r="G11" s="12" t="s">
        <v>9</v>
      </c>
      <c r="H11" s="12" t="s">
        <v>9</v>
      </c>
      <c r="I11" s="12" t="s">
        <v>9</v>
      </c>
      <c r="J11" s="13"/>
      <c r="K11" s="13"/>
      <c r="L11" s="12"/>
      <c r="M11" s="14"/>
      <c r="N11" s="1"/>
      <c r="O11" s="9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</row>
    <row r="12" spans="1:255" ht="80.25" customHeight="1" x14ac:dyDescent="0.25">
      <c r="A12" s="28">
        <v>1</v>
      </c>
      <c r="B12" s="45" t="s">
        <v>27</v>
      </c>
      <c r="C12" s="46"/>
      <c r="D12" s="27" t="s">
        <v>25</v>
      </c>
      <c r="E12" s="29" t="s">
        <v>23</v>
      </c>
      <c r="F12" s="30">
        <v>1</v>
      </c>
      <c r="G12" s="31">
        <v>5118</v>
      </c>
      <c r="H12" s="31">
        <v>4719</v>
      </c>
      <c r="I12" s="31">
        <v>4444</v>
      </c>
      <c r="J12" s="32">
        <f>STDEVA(G12:I12)</f>
        <v>338.89575585028109</v>
      </c>
      <c r="K12" s="32">
        <f>J12/AVERAGE(G12:I12)*100</f>
        <v>7.1191601957204904</v>
      </c>
      <c r="L12" s="33">
        <f>ROUND(AVERAGE(G12:I12),2)</f>
        <v>4760.33</v>
      </c>
      <c r="M12" s="33">
        <f>F12*L12</f>
        <v>4760.33</v>
      </c>
      <c r="N12" s="1"/>
      <c r="O12" s="18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</row>
    <row r="13" spans="1:255" s="16" customFormat="1" ht="14.25" customHeight="1" x14ac:dyDescent="0.2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34" t="s">
        <v>10</v>
      </c>
      <c r="M13" s="35">
        <f>SUM(M12:M12)</f>
        <v>4760.33</v>
      </c>
      <c r="N13" s="15"/>
      <c r="P13" s="15"/>
    </row>
    <row r="14" spans="1:255" s="16" customFormat="1" ht="21.75" customHeight="1" x14ac:dyDescent="0.25">
      <c r="A14" s="47" t="s">
        <v>26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15"/>
      <c r="O14" s="19"/>
      <c r="P14" s="15"/>
    </row>
    <row r="15" spans="1:255" s="16" customFormat="1" ht="15" customHeight="1" x14ac:dyDescent="0.25">
      <c r="A15" s="41" t="s">
        <v>29</v>
      </c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spans="1:255" ht="14.45" customHeight="1" x14ac:dyDescent="0.25">
      <c r="A16" s="5"/>
      <c r="B16" s="5"/>
      <c r="G16" s="3"/>
      <c r="I16" s="6"/>
      <c r="J16" s="6"/>
      <c r="K16" s="3"/>
      <c r="N16" s="1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</row>
    <row r="17" spans="1:255" ht="14.45" customHeight="1" x14ac:dyDescent="0.25">
      <c r="A17" s="5"/>
      <c r="B17" s="5"/>
      <c r="G17" s="3"/>
      <c r="I17" s="6"/>
      <c r="J17" s="6"/>
      <c r="K17" s="3"/>
      <c r="N17" s="1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</row>
    <row r="18" spans="1:255" ht="14.45" customHeight="1" x14ac:dyDescent="0.25">
      <c r="A18" s="5"/>
      <c r="B18" s="10"/>
      <c r="E18" s="8"/>
      <c r="F18" s="20"/>
      <c r="G18" s="21"/>
      <c r="H18" s="21"/>
      <c r="I18" s="21"/>
      <c r="J18" s="22"/>
      <c r="K18" s="22"/>
      <c r="L18" s="23"/>
      <c r="M18" s="23"/>
      <c r="N18" s="8"/>
      <c r="O18" s="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</row>
    <row r="19" spans="1:255" ht="14.45" customHeight="1" x14ac:dyDescent="0.25">
      <c r="A19" s="5"/>
      <c r="B19" s="5"/>
      <c r="E19" s="8"/>
      <c r="F19" s="8"/>
      <c r="G19" s="24"/>
      <c r="H19" s="24"/>
      <c r="I19" s="25"/>
      <c r="J19" s="25"/>
      <c r="K19" s="24"/>
      <c r="L19" s="24"/>
      <c r="M19" s="24"/>
      <c r="N19" s="8"/>
      <c r="O19" s="8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</row>
    <row r="20" spans="1:255" ht="14.45" customHeight="1" x14ac:dyDescent="0.25">
      <c r="A20" s="5"/>
      <c r="B20" s="5"/>
      <c r="E20" s="8"/>
      <c r="F20" s="8"/>
      <c r="G20" s="24"/>
      <c r="H20" s="24"/>
      <c r="I20" s="25"/>
      <c r="J20" s="25"/>
      <c r="K20" s="24"/>
      <c r="L20" s="24"/>
      <c r="M20" s="24"/>
      <c r="N20" s="8"/>
      <c r="O20" s="8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</row>
    <row r="21" spans="1:255" ht="14.45" customHeight="1" x14ac:dyDescent="0.25">
      <c r="A21" s="5"/>
      <c r="B21" s="5"/>
      <c r="E21" s="8"/>
      <c r="F21" s="8"/>
      <c r="G21" s="26"/>
      <c r="H21" s="24"/>
      <c r="I21" s="25"/>
      <c r="J21" s="25"/>
      <c r="K21" s="24"/>
      <c r="L21" s="24"/>
      <c r="M21" s="24"/>
      <c r="N21" s="8"/>
      <c r="O21" s="8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</row>
    <row r="22" spans="1:255" ht="14.45" customHeight="1" x14ac:dyDescent="0.25">
      <c r="A22" s="5"/>
      <c r="B22" s="5"/>
      <c r="E22" s="8"/>
      <c r="F22" s="8"/>
      <c r="G22" s="24"/>
      <c r="H22" s="24"/>
      <c r="I22" s="25"/>
      <c r="J22" s="25"/>
      <c r="K22" s="25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</row>
    <row r="23" spans="1:255" ht="14.45" customHeight="1" x14ac:dyDescent="0.25">
      <c r="A23" s="5"/>
      <c r="B23" s="5"/>
      <c r="E23" s="8"/>
      <c r="F23" s="8"/>
      <c r="G23" s="24"/>
      <c r="H23" s="24"/>
      <c r="I23" s="25"/>
      <c r="J23" s="25"/>
      <c r="K23" s="25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</row>
    <row r="24" spans="1:255" ht="14.45" customHeight="1" x14ac:dyDescent="0.25">
      <c r="A24" s="5"/>
      <c r="B24" s="5"/>
      <c r="E24" s="8"/>
      <c r="F24" s="8"/>
      <c r="G24" s="24"/>
      <c r="H24" s="24"/>
      <c r="I24" s="25"/>
      <c r="J24" s="25"/>
      <c r="K24" s="25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</row>
    <row r="25" spans="1:255" ht="14.45" customHeight="1" x14ac:dyDescent="0.25">
      <c r="A25" s="5"/>
      <c r="B25" s="5"/>
      <c r="E25" s="8"/>
      <c r="F25" s="8"/>
      <c r="G25" s="24"/>
      <c r="H25" s="24"/>
      <c r="I25" s="25"/>
      <c r="J25" s="25"/>
      <c r="K25" s="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</row>
    <row r="26" spans="1:255" ht="14.45" customHeight="1" x14ac:dyDescent="0.25">
      <c r="A26"/>
      <c r="B26" s="5"/>
      <c r="C26" s="5"/>
      <c r="J26" s="6"/>
      <c r="K26" s="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</row>
    <row r="27" spans="1:255" ht="14.45" customHeight="1" x14ac:dyDescent="0.25">
      <c r="A27"/>
      <c r="B27" s="5"/>
      <c r="C27" s="5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</row>
  </sheetData>
  <mergeCells count="20">
    <mergeCell ref="C6:M6"/>
    <mergeCell ref="A8:M8"/>
    <mergeCell ref="F10:F11"/>
    <mergeCell ref="A6:B6"/>
    <mergeCell ref="A7:B7"/>
    <mergeCell ref="C7:M7"/>
    <mergeCell ref="A15:M15"/>
    <mergeCell ref="A9:M9"/>
    <mergeCell ref="A10:A11"/>
    <mergeCell ref="B10:C11"/>
    <mergeCell ref="D10:D11"/>
    <mergeCell ref="B12:C12"/>
    <mergeCell ref="E10:E11"/>
    <mergeCell ref="A13:K13"/>
    <mergeCell ref="A14:M14"/>
    <mergeCell ref="A3:M3"/>
    <mergeCell ref="A4:B4"/>
    <mergeCell ref="C4:M4"/>
    <mergeCell ref="A5:B5"/>
    <mergeCell ref="C5:M5"/>
  </mergeCells>
  <pageMargins left="0.7" right="0.7" top="0.75" bottom="0.75" header="0.3" footer="0.3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Потягина Татьяна Владимировна</cp:lastModifiedBy>
  <cp:lastPrinted>2022-12-23T09:06:52Z</cp:lastPrinted>
  <dcterms:created xsi:type="dcterms:W3CDTF">2020-11-24T08:13:39Z</dcterms:created>
  <dcterms:modified xsi:type="dcterms:W3CDTF">2026-04-14T14:13:20Z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