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itsevaEY\Documents\19 Закупки\2026\Услуги\АСПТ\"/>
    </mc:Choice>
  </mc:AlternateContent>
  <bookViews>
    <workbookView xWindow="0" yWindow="0" windowWidth="28800" windowHeight="12315"/>
  </bookViews>
  <sheets>
    <sheet name="Лист1 (2)" sheetId="3" r:id="rId1"/>
  </sheets>
  <definedNames>
    <definedName name="_xlnm.Print_Area" localSheetId="0">'Лист1 (2)'!$A$1:$D$40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D16" i="3"/>
  <c r="D29" i="3" l="1"/>
  <c r="D30" i="3" s="1"/>
  <c r="D31" i="3" l="1"/>
  <c r="D32" i="3" s="1"/>
  <c r="D33" i="3" l="1"/>
  <c r="D34" i="3" s="1"/>
</calcChain>
</file>

<file path=xl/sharedStrings.xml><?xml version="1.0" encoding="utf-8"?>
<sst xmlns="http://schemas.openxmlformats.org/spreadsheetml/2006/main" count="39" uniqueCount="37">
  <si>
    <t>«УТВЕРЖДАЮ»</t>
  </si>
  <si>
    <t>№ п/п</t>
  </si>
  <si>
    <t>Наименование работ</t>
  </si>
  <si>
    <t>Обоснование для расценки</t>
  </si>
  <si>
    <t>Общая стоимость, руб.</t>
  </si>
  <si>
    <t>Справочник базовых цен на проектные работы для строительства. Системы противопожарной и охранной  защиты.</t>
  </si>
  <si>
    <t>ИТОГО:</t>
  </si>
  <si>
    <t>НДС</t>
  </si>
  <si>
    <t>ВСЕГО С НДС</t>
  </si>
  <si>
    <t xml:space="preserve">Составил: _____________________   </t>
  </si>
  <si>
    <t xml:space="preserve"> </t>
  </si>
  <si>
    <t>ИТОГО ПО СМЕТЕ:</t>
  </si>
  <si>
    <t>Цена проектирования средств пожарообнаружения для установок с электрическим пуском</t>
  </si>
  <si>
    <t>прим.6 табл.2 к=1,3</t>
  </si>
  <si>
    <t>прим.3 к=1,5</t>
  </si>
  <si>
    <t>прим.4 к=1,15</t>
  </si>
  <si>
    <t>прим.1 к=1,2</t>
  </si>
  <si>
    <t>«__» _____________ 20___ г.</t>
  </si>
  <si>
    <t>Директор</t>
  </si>
  <si>
    <r>
      <rPr>
        <b/>
        <sz val="11"/>
        <color theme="1"/>
        <rFont val="Calibri"/>
        <family val="2"/>
        <charset val="204"/>
        <scheme val="minor"/>
      </rPr>
      <t xml:space="preserve">Объект: </t>
    </r>
    <r>
      <rPr>
        <sz val="11"/>
        <color theme="1"/>
        <rFont val="Calibri"/>
        <family val="2"/>
        <charset val="204"/>
        <scheme val="minor"/>
      </rPr>
      <t xml:space="preserve">Федеральное государственное бюджетное учреждение культуры «Российская государственная библиотека для молодежи» </t>
    </r>
  </si>
  <si>
    <t>ЗАКАЧИК:</t>
  </si>
  <si>
    <t>ИСПОЛНИТЕЛЬ:</t>
  </si>
  <si>
    <t>Итого с индексом изменения сметной стоимости проектных и изыскательских работ на 2 квартал 2024 г к уровню цен по состоянию на 01.01.1995 г. К=45,43</t>
  </si>
  <si>
    <t>Приложение 5 к письму Минстроя России от 27.04.2024 № 24796-АЛ/09</t>
  </si>
  <si>
    <t>Итого стадия ПСД+ РД -100 %</t>
  </si>
  <si>
    <t>А.А. Пурник</t>
  </si>
  <si>
    <t>«СОГЛАСОВАНО»</t>
  </si>
  <si>
    <t>Подрядчик</t>
  </si>
  <si>
    <t>___________</t>
  </si>
  <si>
    <t>_____________</t>
  </si>
  <si>
    <t>Заказчик</t>
  </si>
  <si>
    <t>СМЕТА
на оказание услуг по разработке проектно-сметной документации на замену/монтаж существующих аэрозольных на газовые автоматические установки пожаротушения (АУГПТ) на объектах Федерального государственного бюджетного учреждения культуры «Российская государственная библиотека для молодежи»</t>
  </si>
  <si>
    <t>Автоматические установки пожаротушения  при количестве на объекте
защищаемых помещений (направлений) - 7</t>
  </si>
  <si>
    <t>Табл.2, п.4: С=5,990 тыс. руб.</t>
  </si>
  <si>
    <t>Табл.3, п.4: С=0,972 тыс. руб.</t>
  </si>
  <si>
    <t>Табл 4. п.4: С=0,778 тыс.руб.</t>
  </si>
  <si>
    <r>
      <rPr>
        <b/>
        <sz val="11"/>
        <color theme="1"/>
        <rFont val="Calibri"/>
        <family val="2"/>
        <charset val="204"/>
        <scheme val="minor"/>
      </rPr>
      <t>Наименование работ</t>
    </r>
    <r>
      <rPr>
        <sz val="11"/>
        <color theme="1"/>
        <rFont val="Calibri"/>
        <family val="2"/>
        <charset val="204"/>
        <scheme val="minor"/>
      </rPr>
      <t>: оказание услуг по разработке проектно-сметной документации на замену/монтаж существующих аэрозольных на газовые автоматические установки пожаротушения (АУГПТ) на объектах:
- г. Москва, ул. Большая Черкизовская, д. 4, корп. 1, помещения №№ 104, 201, 202, 203, 204, 213, 217 (общая площадь 406,90 кв. м.)
- г. Москва, ул. Краснобогатырская, д. 77, помещения №№ 1, 2, 3А, 8, 10 (общая площадь 255,80 кв. м.)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</si>
</sst>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9" fontId="3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0" fillId="0" borderId="0" xfId="0" applyNumberFormat="1"/>
    <xf numFmtId="164" fontId="3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vertical="center" wrapText="1"/>
    </xf>
    <xf numFmtId="164" fontId="0" fillId="0" borderId="1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topLeftCell="A4" zoomScale="85" zoomScaleNormal="85" zoomScaleSheetLayoutView="85" workbookViewId="0">
      <selection activeCell="A12" sqref="A12:D12"/>
    </sheetView>
  </sheetViews>
  <sheetFormatPr defaultRowHeight="15" x14ac:dyDescent="0.25"/>
  <cols>
    <col min="1" max="1" width="5.140625" customWidth="1"/>
    <col min="2" max="2" width="30.42578125" customWidth="1"/>
    <col min="3" max="3" width="32.140625" customWidth="1"/>
    <col min="4" max="4" width="31.140625" style="20" customWidth="1"/>
    <col min="5" max="5" width="18.42578125" customWidth="1"/>
  </cols>
  <sheetData>
    <row r="1" spans="1:5" x14ac:dyDescent="0.25">
      <c r="B1" s="15" t="s">
        <v>26</v>
      </c>
      <c r="C1" s="1"/>
      <c r="D1" s="15" t="s">
        <v>0</v>
      </c>
    </row>
    <row r="2" spans="1:5" ht="15.75" thickBot="1" x14ac:dyDescent="0.3">
      <c r="A2" s="49"/>
      <c r="B2" s="3" t="s">
        <v>27</v>
      </c>
      <c r="C2" s="3"/>
      <c r="D2" s="16" t="s">
        <v>30</v>
      </c>
    </row>
    <row r="3" spans="1:5" ht="15.75" thickBot="1" x14ac:dyDescent="0.3">
      <c r="A3" s="49"/>
      <c r="B3" s="17" t="s">
        <v>28</v>
      </c>
      <c r="C3" s="4"/>
      <c r="D3" s="17" t="s">
        <v>18</v>
      </c>
    </row>
    <row r="4" spans="1:5" x14ac:dyDescent="0.25">
      <c r="A4" s="49"/>
      <c r="B4" s="18"/>
      <c r="C4" s="5"/>
      <c r="D4" s="18"/>
    </row>
    <row r="5" spans="1:5" x14ac:dyDescent="0.25">
      <c r="A5" s="49"/>
      <c r="B5" s="19"/>
      <c r="C5" s="6"/>
      <c r="D5" s="19"/>
    </row>
    <row r="6" spans="1:5" ht="15.75" thickBot="1" x14ac:dyDescent="0.3">
      <c r="B6" s="48" t="s">
        <v>29</v>
      </c>
      <c r="C6" s="4"/>
      <c r="D6" s="48" t="s">
        <v>25</v>
      </c>
    </row>
    <row r="7" spans="1:5" x14ac:dyDescent="0.25">
      <c r="B7" s="18"/>
      <c r="C7" s="1"/>
      <c r="D7" s="18"/>
    </row>
    <row r="8" spans="1:5" ht="15.75" thickBot="1" x14ac:dyDescent="0.3">
      <c r="B8" s="2" t="s">
        <v>17</v>
      </c>
      <c r="C8" s="3"/>
      <c r="D8" s="2" t="s">
        <v>17</v>
      </c>
    </row>
    <row r="11" spans="1:5" ht="72.75" customHeight="1" x14ac:dyDescent="0.25">
      <c r="A11" s="50" t="s">
        <v>31</v>
      </c>
      <c r="B11" s="50"/>
      <c r="C11" s="50"/>
      <c r="D11" s="50"/>
      <c r="E11" t="s">
        <v>10</v>
      </c>
    </row>
    <row r="12" spans="1:5" ht="99" customHeight="1" thickBot="1" x14ac:dyDescent="0.3">
      <c r="A12" s="51" t="s">
        <v>36</v>
      </c>
      <c r="B12" s="51"/>
      <c r="C12" s="51"/>
      <c r="D12" s="51"/>
    </row>
    <row r="13" spans="1:5" ht="45.75" customHeight="1" thickBot="1" x14ac:dyDescent="0.3">
      <c r="A13" s="51" t="s">
        <v>19</v>
      </c>
      <c r="B13" s="51"/>
      <c r="C13" s="51"/>
      <c r="D13" s="51"/>
    </row>
    <row r="14" spans="1:5" ht="24.75" thickBot="1" x14ac:dyDescent="0.3">
      <c r="A14" s="24" t="s">
        <v>1</v>
      </c>
      <c r="B14" s="25" t="s">
        <v>2</v>
      </c>
      <c r="C14" s="25" t="s">
        <v>3</v>
      </c>
      <c r="D14" s="26" t="s">
        <v>4</v>
      </c>
    </row>
    <row r="15" spans="1:5" ht="15.75" thickBot="1" x14ac:dyDescent="0.3">
      <c r="A15" s="46"/>
      <c r="B15" s="45"/>
      <c r="C15" s="45"/>
      <c r="D15" s="47"/>
    </row>
    <row r="16" spans="1:5" ht="36" x14ac:dyDescent="0.25">
      <c r="A16" s="52">
        <v>1</v>
      </c>
      <c r="B16" s="54" t="s">
        <v>32</v>
      </c>
      <c r="C16" s="28" t="s">
        <v>5</v>
      </c>
      <c r="D16" s="29">
        <f>ROUND(5990,2)</f>
        <v>5990</v>
      </c>
    </row>
    <row r="17" spans="1:4" x14ac:dyDescent="0.25">
      <c r="A17" s="53"/>
      <c r="B17" s="55"/>
      <c r="C17" s="7"/>
      <c r="D17" s="30"/>
    </row>
    <row r="18" spans="1:4" x14ac:dyDescent="0.25">
      <c r="A18" s="53"/>
      <c r="B18" s="55"/>
      <c r="C18" s="7" t="s">
        <v>33</v>
      </c>
      <c r="D18" s="31"/>
    </row>
    <row r="19" spans="1:4" x14ac:dyDescent="0.25">
      <c r="A19" s="53"/>
      <c r="B19" s="55"/>
      <c r="C19" s="7"/>
      <c r="D19" s="31"/>
    </row>
    <row r="20" spans="1:4" ht="15.75" thickBot="1" x14ac:dyDescent="0.3">
      <c r="A20" s="53"/>
      <c r="B20" s="55"/>
      <c r="C20" s="7"/>
      <c r="D20" s="31"/>
    </row>
    <row r="21" spans="1:4" ht="36" x14ac:dyDescent="0.25">
      <c r="A21" s="56">
        <v>2</v>
      </c>
      <c r="B21" s="58" t="s">
        <v>12</v>
      </c>
      <c r="C21" s="34" t="s">
        <v>5</v>
      </c>
      <c r="D21" s="36">
        <f>ROUND((972*1.15*1.5*1.3+778*1.2),2)</f>
        <v>3113.31</v>
      </c>
    </row>
    <row r="22" spans="1:4" x14ac:dyDescent="0.25">
      <c r="A22" s="57"/>
      <c r="B22" s="59"/>
      <c r="C22" s="32"/>
      <c r="D22" s="37"/>
    </row>
    <row r="23" spans="1:4" x14ac:dyDescent="0.25">
      <c r="A23" s="57"/>
      <c r="B23" s="59"/>
      <c r="C23" s="40" t="s">
        <v>34</v>
      </c>
      <c r="D23" s="38"/>
    </row>
    <row r="24" spans="1:4" x14ac:dyDescent="0.25">
      <c r="A24" s="57"/>
      <c r="B24" s="59"/>
      <c r="C24" s="32" t="s">
        <v>13</v>
      </c>
      <c r="D24" s="38"/>
    </row>
    <row r="25" spans="1:4" x14ac:dyDescent="0.25">
      <c r="A25" s="57"/>
      <c r="B25" s="59"/>
      <c r="C25" s="32" t="s">
        <v>15</v>
      </c>
      <c r="D25" s="38"/>
    </row>
    <row r="26" spans="1:4" x14ac:dyDescent="0.25">
      <c r="A26" s="57"/>
      <c r="B26" s="59"/>
      <c r="C26" s="32" t="s">
        <v>14</v>
      </c>
      <c r="D26" s="38"/>
    </row>
    <row r="27" spans="1:4" x14ac:dyDescent="0.25">
      <c r="A27" s="43"/>
      <c r="B27" s="44"/>
      <c r="C27" s="40" t="s">
        <v>35</v>
      </c>
      <c r="D27" s="38"/>
    </row>
    <row r="28" spans="1:4" ht="15.75" thickBot="1" x14ac:dyDescent="0.3">
      <c r="A28" s="35"/>
      <c r="B28" s="27"/>
      <c r="C28" s="33" t="s">
        <v>16</v>
      </c>
      <c r="D28" s="39"/>
    </row>
    <row r="29" spans="1:4" ht="15.75" thickBot="1" x14ac:dyDescent="0.3">
      <c r="A29" s="13">
        <v>3</v>
      </c>
      <c r="B29" s="23" t="s">
        <v>6</v>
      </c>
      <c r="C29" s="27"/>
      <c r="D29" s="21">
        <f>SUM(D16:D28)</f>
        <v>9103.31</v>
      </c>
    </row>
    <row r="30" spans="1:4" ht="60.75" thickBot="1" x14ac:dyDescent="0.3">
      <c r="A30" s="13">
        <v>4</v>
      </c>
      <c r="B30" s="8" t="s">
        <v>22</v>
      </c>
      <c r="C30" s="8" t="s">
        <v>23</v>
      </c>
      <c r="D30" s="21">
        <f>ROUND(D29*45.43,2)</f>
        <v>413563.37</v>
      </c>
    </row>
    <row r="31" spans="1:4" ht="15.75" thickBot="1" x14ac:dyDescent="0.3">
      <c r="A31" s="13">
        <v>5</v>
      </c>
      <c r="B31" s="42" t="s">
        <v>24</v>
      </c>
      <c r="C31" s="41"/>
      <c r="D31" s="21">
        <f>D30</f>
        <v>413563.37</v>
      </c>
    </row>
    <row r="32" spans="1:4" ht="15.75" thickBot="1" x14ac:dyDescent="0.3">
      <c r="A32" s="13">
        <v>6</v>
      </c>
      <c r="B32" s="8" t="s">
        <v>11</v>
      </c>
      <c r="C32" s="8"/>
      <c r="D32" s="21">
        <f>D31</f>
        <v>413563.37</v>
      </c>
    </row>
    <row r="33" spans="1:4" ht="15.75" thickBot="1" x14ac:dyDescent="0.3">
      <c r="A33" s="13">
        <v>7</v>
      </c>
      <c r="B33" s="8" t="s">
        <v>7</v>
      </c>
      <c r="C33" s="9">
        <v>0.22</v>
      </c>
      <c r="D33" s="21">
        <f>ROUND(D32*0.22,2)</f>
        <v>90983.94</v>
      </c>
    </row>
    <row r="34" spans="1:4" ht="15.75" thickBot="1" x14ac:dyDescent="0.3">
      <c r="A34" s="14">
        <v>8</v>
      </c>
      <c r="B34" s="10" t="s">
        <v>8</v>
      </c>
      <c r="C34" s="11"/>
      <c r="D34" s="22">
        <f>D33+D32</f>
        <v>504547.31</v>
      </c>
    </row>
    <row r="36" spans="1:4" x14ac:dyDescent="0.25">
      <c r="B36" s="12" t="s">
        <v>9</v>
      </c>
    </row>
    <row r="37" spans="1:4" x14ac:dyDescent="0.25">
      <c r="B37" s="12"/>
    </row>
    <row r="38" spans="1:4" x14ac:dyDescent="0.25">
      <c r="B38" t="s">
        <v>20</v>
      </c>
    </row>
    <row r="40" spans="1:4" x14ac:dyDescent="0.25">
      <c r="B40" t="s">
        <v>21</v>
      </c>
    </row>
  </sheetData>
  <mergeCells count="7">
    <mergeCell ref="A11:D11"/>
    <mergeCell ref="A13:D13"/>
    <mergeCell ref="A16:A20"/>
    <mergeCell ref="B16:B20"/>
    <mergeCell ref="A21:A26"/>
    <mergeCell ref="B21:B26"/>
    <mergeCell ref="A12:D12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</dc:creator>
  <cp:lastModifiedBy>Зайцева Елена Юрьевна</cp:lastModifiedBy>
  <cp:lastPrinted>2018-09-13T15:21:14Z</cp:lastPrinted>
  <dcterms:created xsi:type="dcterms:W3CDTF">2018-09-13T15:16:32Z</dcterms:created>
  <dcterms:modified xsi:type="dcterms:W3CDTF">2026-05-26T13:47:44Z</dcterms:modified>
</cp:coreProperties>
</file>