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P5" i="35" l="1"/>
  <c r="O5" i="35"/>
  <c r="N5" i="35"/>
  <c r="M5" i="35"/>
  <c r="K5" i="35"/>
  <c r="J5" i="35"/>
  <c r="I5" i="35"/>
  <c r="L5" i="35" s="1"/>
  <c r="M6" i="35" l="1"/>
  <c r="L6" i="35"/>
  <c r="O6" i="35"/>
  <c r="P6" i="35"/>
  <c r="N6" i="35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<sst xmlns="http://schemas.openxmlformats.org/spreadsheetml/2006/main" count="19" uniqueCount="19">
  <si>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</si>
  <si>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</si>
  <si>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</si>
  <si>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</si>
  <si>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</si>
  <si>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</si>
  <si>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</si>
  <si>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</si>
  <si>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</si>
  <si>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</si>
  <si>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</si>
  <si>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</si>
  <si>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</si>
  <si>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</si>
  <si>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</si>
  <si>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</si>
  <si>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>шт.</t>
  </si>
  <si>
    <t xml:space="preserve">Коммерческое предложение №3
</t>
  </si>
  <si>
    <t>Ликарбазепин, 200 мг.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</si>
</sst>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1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5" fillId="0" borderId="3" xfId="0" applyFont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6"/>
  <sheetViews>
    <sheetView tabSelected="1" topLeftCell="A3" zoomScale="110" zoomScaleNormal="110" workbookViewId="0">
      <selection activeCell="A6" sqref="A6:K6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2.8554687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5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17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x14ac:dyDescent="0.2">
      <c r="A5" s="22">
        <v>1</v>
      </c>
      <c r="B5" s="22">
        <v>1</v>
      </c>
      <c r="C5" s="34" t="s">
        <v>18</v>
      </c>
      <c r="D5" s="28" t="s">
        <v>16</v>
      </c>
      <c r="E5" s="29">
        <v>1</v>
      </c>
      <c r="F5" s="30">
        <v>23200</v>
      </c>
      <c r="G5" s="31">
        <v>24265</v>
      </c>
      <c r="H5" s="31">
        <v>23940</v>
      </c>
      <c r="I5" s="14">
        <f t="shared" ref="I5" si="0">ROUND(IFERROR(AVERAGE(F5:H5),),2)</f>
        <v>23801.67</v>
      </c>
      <c r="J5" s="15">
        <f t="shared" ref="J5" si="1">IFERROR(_xlfn.STDEV.S(F5:H5),)</f>
        <v>545.80979593016957</v>
      </c>
      <c r="K5" s="16">
        <f t="shared" ref="K5" si="2">IFERROR(_xlfn.STDEV.S(F5:H5)/AVERAGE(F5:H5),)</f>
        <v>2.2931578850087651E-2</v>
      </c>
      <c r="L5" s="17">
        <f>E5*I5</f>
        <v>23801.67</v>
      </c>
      <c r="M5" s="17">
        <f>E5*F5</f>
        <v>23200</v>
      </c>
      <c r="N5" s="4">
        <f>E5*F5</f>
        <v>23200</v>
      </c>
      <c r="O5" s="4">
        <f>E5*G5</f>
        <v>24265</v>
      </c>
      <c r="P5" s="4">
        <f>E5*H5</f>
        <v>23940</v>
      </c>
    </row>
    <row r="6" spans="1:16" s="13" customFormat="1" ht="16.5" customHeight="1" x14ac:dyDescent="0.2">
      <c r="A6" s="39" t="s">
        <v>7</v>
      </c>
      <c r="B6" s="40"/>
      <c r="C6" s="41"/>
      <c r="D6" s="40"/>
      <c r="E6" s="40"/>
      <c r="F6" s="40"/>
      <c r="G6" s="40"/>
      <c r="H6" s="40"/>
      <c r="I6" s="40"/>
      <c r="J6" s="40"/>
      <c r="K6" s="42"/>
      <c r="L6" s="24">
        <f>SUM(L5:L5)</f>
        <v>23801.67</v>
      </c>
      <c r="M6" s="24">
        <f>SUM(M5:M5)</f>
        <v>23200</v>
      </c>
      <c r="N6" s="24">
        <f>SUM(N5:N5)</f>
        <v>23200</v>
      </c>
      <c r="O6" s="24">
        <f>SUM(O5:O5)</f>
        <v>24265</v>
      </c>
      <c r="P6" s="24">
        <f>SUM(P5:P5)</f>
        <v>23940</v>
      </c>
    </row>
    <row r="7" spans="1:16" x14ac:dyDescent="0.2">
      <c r="C7" s="19"/>
      <c r="D7" s="8"/>
      <c r="E7" s="9"/>
      <c r="F7" s="9"/>
      <c r="G7" s="9"/>
      <c r="H7" s="7"/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33"/>
      <c r="G9" s="33"/>
      <c r="H9" s="33"/>
      <c r="I9" s="32"/>
    </row>
    <row r="10" spans="1:16" x14ac:dyDescent="0.2">
      <c r="C10" s="19"/>
      <c r="D10" s="8"/>
      <c r="E10" s="9"/>
      <c r="F10" s="9"/>
      <c r="G10" s="9"/>
      <c r="H10" s="7"/>
      <c r="L10" s="23"/>
      <c r="M10" s="23"/>
    </row>
    <row r="11" spans="1:16" x14ac:dyDescent="0.2">
      <c r="C11" s="19"/>
      <c r="D11" s="8"/>
      <c r="E11" s="9"/>
      <c r="F11" s="9"/>
      <c r="G11" s="9"/>
      <c r="H11" s="10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7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7"/>
      <c r="E49" s="11"/>
      <c r="F49" s="7"/>
      <c r="G49" s="7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</sheetData>
  <autoFilter ref="A4:O5"/>
  <mergeCells count="9">
    <mergeCell ref="M3:M4"/>
    <mergeCell ref="A2:L2"/>
    <mergeCell ref="A6:K6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2026-07-28T06:26:27Z</cp:lastPrinted>
  <dcterms:created xsi:type="dcterms:W3CDTF">2015-11-02T11:37:41Z</dcterms:created>
  <dcterms:modified xsi:type="dcterms:W3CDTF">2026-08-11T06:55:38Z</dcterms:modified>
</cp:coreProperties>
</file>