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7" l="1"/>
  <c r="J11" i="7"/>
  <c r="H11" i="7"/>
  <c r="I11" i="7" s="1"/>
  <c r="K10" i="7"/>
  <c r="J10" i="7"/>
  <c r="H10" i="7"/>
  <c r="I10" i="7" s="1"/>
  <c r="K9" i="7"/>
  <c r="J9" i="7"/>
  <c r="H9" i="7"/>
  <c r="I9" i="7" s="1"/>
  <c r="H12" i="7" l="1"/>
  <c r="I12" i="7" s="1"/>
  <c r="J12" i="7"/>
  <c r="K12" i="7"/>
  <c r="K8" i="7" l="1"/>
  <c r="J8" i="7"/>
  <c r="J7" i="7"/>
  <c r="H8" i="7"/>
  <c r="I8" i="7" s="1"/>
  <c r="K7" i="7"/>
  <c r="K13" i="7" s="1"/>
  <c r="H7" i="7"/>
  <c r="I7" i="7" s="1"/>
</calcChain>
</file>

<file path=xl/sharedStrings.xml><?xml version="1.0" encoding="utf-8"?>
<sst xmlns="http://schemas.openxmlformats.org/spreadsheetml/2006/main" count="29" uniqueCount="24">
  <si>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</si>
  <si>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</si>
  <si>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</si>
  <si>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</si>
  <si>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</si>
  <si>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</si>
  <si>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</si>
  <si>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</si>
  <si>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</si>
  <si>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</si>
  <si>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</si>
  <si>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</si>
  <si>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шт</t>
  </si>
  <si>
    <t>Заказчиком направлен запрос о предоставлении ценовой информации в результате которого  получены коммерческие предложения.                                                                                         Заказчик выполнил расчет начальной (максимальной) цены контракта (НМЦК) методом сопоставимых рыночных цен (анализа рынка).</t>
  </si>
  <si>
    <r>
      <t>Основные характеристики объекта закупки: в соответствии с</t>
    </r>
    <r>
      <rPr>
        <b/>
        <sz val="11"/>
        <color theme="1"/>
        <rFont val="Times New Roman"/>
        <family val="1"/>
        <charset val="204"/>
      </rPr>
      <t xml:space="preserve"> приложением № 1</t>
    </r>
    <r>
      <rPr>
        <sz val="11"/>
        <color theme="1"/>
        <rFont val="Times New Roman"/>
        <family val="1"/>
        <charset val="204"/>
      </rPr>
      <t xml:space="preserve"> к проекту Договора</t>
    </r>
  </si>
  <si>
    <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Times New Roman"/>
        <family val="1"/>
        <charset val="204"/>
      </rPr>
      <t>не превышает 33%</t>
    </r>
    <r>
      <rPr>
        <sz val="11"/>
        <color theme="1"/>
        <rFont val="Times New Roman"/>
        <family val="1"/>
        <charset val="204"/>
      </rPr>
      <t>, что свидетельствует об однородности совокупности значений, используемых в расчете.</t>
    </r>
  </si>
  <si>
    <t>Обоснование начальной (максимальной) цены контракта на поставку медицинского изделия:  печатная продукция</t>
  </si>
  <si>
    <t xml:space="preserve">Бланк «Информированное согласие на мед. вмешательство», ф. А4, печать 1+1,
бумага офсетная, 80 гр/м. 
</t>
  </si>
  <si>
    <t>Бланк «Лист диспанцеризации», ф. А4, печать 1 + 1, бумага офсетная, 80 гр/м.</t>
  </si>
  <si>
    <t xml:space="preserve">Бланк «Добровольное информированное согласие на проведение прививки (грипп)», ф. А4,
печать 1+0, бумага офсетная, 80 гр/м.
</t>
  </si>
  <si>
    <t xml:space="preserve">Бланк «Добровольное информированное согласие на проведение прививки (диаксин- тест)»,
ф. А4, печать 1+0, бумага офсетная, 80 гр/м. 
</t>
  </si>
  <si>
    <t xml:space="preserve">Бланк «Добровольное информированное согласие на проведение прививки», ф. А4, печать
1+0, бумага офсетная, 80 гр/м. 
</t>
  </si>
  <si>
    <t xml:space="preserve">Бланк «Вкладной лист», ф. А4, печать 1 + 1, бумага офсетная, 80 гр/м. 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</si>
  <si>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16.07.2026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</si>
</sst>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4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4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7" fillId="0" borderId="0"/>
    <xf numFmtId="165" fontId="9" fillId="0" borderId="0" applyFont="0" applyFill="0" applyBorder="0" applyAlignment="0" applyProtection="0"/>
  </cellStyleXfs>
  <cellXfs count="25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4" fontId="11" fillId="2" borderId="2" xfId="0" applyNumberFormat="1" applyFont="1" applyFill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left" vertical="center" wrapText="1"/>
    </xf>
    <xf numFmtId="164" fontId="11" fillId="2" borderId="4" xfId="0" applyNumberFormat="1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5"/>
  <sheetViews>
    <sheetView tabSelected="1" view="pageBreakPreview" topLeftCell="A6" zoomScale="94" zoomScaleNormal="85" workbookViewId="0">
      <selection activeCell="A15" sqref="A15:K15"/>
    </sheetView>
  </sheetViews>
  <sheetFormatPr defaultRowHeight="15"/>
  <cols>
    <col min="1" max="1" width="6.42578125" style="1" customWidth="1"/>
    <col min="2" max="2" width="40.4257812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17.25" customHeight="1">
      <c r="A2" s="18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24" customHeight="1">
      <c r="A3" s="20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2" ht="46.9" customHeight="1">
      <c r="A4" s="21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2" ht="65.099999999999994" customHeight="1">
      <c r="A5" s="23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"/>
    </row>
    <row r="6" spans="1:12" ht="67.150000000000006" customHeight="1">
      <c r="A6" s="3" t="s">
        <v>0</v>
      </c>
      <c r="B6" s="4" t="s">
        <v>1</v>
      </c>
      <c r="C6" s="4" t="s">
        <v>2</v>
      </c>
      <c r="D6" s="4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4" t="s">
        <v>9</v>
      </c>
      <c r="K6" s="4" t="s">
        <v>10</v>
      </c>
    </row>
    <row r="7" spans="1:12" ht="75" customHeight="1">
      <c r="A7" s="6">
        <v>1</v>
      </c>
      <c r="B7" s="24" t="s">
        <v>17</v>
      </c>
      <c r="C7" s="6" t="s">
        <v>12</v>
      </c>
      <c r="D7" s="7">
        <v>6000</v>
      </c>
      <c r="E7" s="12">
        <v>2.2000000000000002</v>
      </c>
      <c r="F7" s="12">
        <v>2.4</v>
      </c>
      <c r="G7" s="12">
        <v>2.5</v>
      </c>
      <c r="H7" s="8">
        <f>(E7+F7+G7)/3</f>
        <v>2.3666666666666667</v>
      </c>
      <c r="I7" s="9">
        <f>STDEV(E7:G7)/H7*100</f>
        <v>6.4543319647265314</v>
      </c>
      <c r="J7" s="12">
        <f>E7</f>
        <v>2.2000000000000002</v>
      </c>
      <c r="K7" s="10">
        <f>E7*D7</f>
        <v>13200.000000000002</v>
      </c>
    </row>
    <row r="8" spans="1:12" ht="46.5" customHeight="1">
      <c r="A8" s="6">
        <v>2</v>
      </c>
      <c r="B8" s="24" t="s">
        <v>18</v>
      </c>
      <c r="C8" s="6" t="s">
        <v>12</v>
      </c>
      <c r="D8" s="7">
        <v>5000</v>
      </c>
      <c r="E8" s="12">
        <v>2.2000000000000002</v>
      </c>
      <c r="F8" s="12">
        <v>2.4</v>
      </c>
      <c r="G8" s="12">
        <v>2.5</v>
      </c>
      <c r="H8" s="8">
        <f t="shared" ref="H8:H12" si="0">(E8+F8+G8)/3</f>
        <v>2.3666666666666667</v>
      </c>
      <c r="I8" s="9">
        <f t="shared" ref="I8:I12" si="1">STDEV(E8:G8)/H8*100</f>
        <v>6.4543319647265314</v>
      </c>
      <c r="J8" s="12">
        <f t="shared" ref="J8:J12" si="2">E8</f>
        <v>2.2000000000000002</v>
      </c>
      <c r="K8" s="10">
        <f t="shared" ref="K8:K12" si="3">E8*D8</f>
        <v>11000</v>
      </c>
    </row>
    <row r="9" spans="1:12" ht="78.75" customHeight="1">
      <c r="A9" s="6">
        <v>3</v>
      </c>
      <c r="B9" s="24" t="s">
        <v>19</v>
      </c>
      <c r="C9" s="6" t="s">
        <v>12</v>
      </c>
      <c r="D9" s="7">
        <v>4000</v>
      </c>
      <c r="E9" s="12">
        <v>2</v>
      </c>
      <c r="F9" s="12">
        <v>2.2000000000000002</v>
      </c>
      <c r="G9" s="12">
        <v>2.4</v>
      </c>
      <c r="H9" s="8">
        <f t="shared" ref="H9:H11" si="4">(E9+F9+G9)/3</f>
        <v>2.1999999999999997</v>
      </c>
      <c r="I9" s="9">
        <f t="shared" ref="I9:I11" si="5">STDEV(E9:G9)/H9*100</f>
        <v>9.0909090909090899</v>
      </c>
      <c r="J9" s="12">
        <f t="shared" ref="J9:J11" si="6">E9</f>
        <v>2</v>
      </c>
      <c r="K9" s="10">
        <f t="shared" ref="K9:K11" si="7">E9*D9</f>
        <v>8000</v>
      </c>
    </row>
    <row r="10" spans="1:12" ht="75" customHeight="1">
      <c r="A10" s="6">
        <v>4</v>
      </c>
      <c r="B10" s="24" t="s">
        <v>20</v>
      </c>
      <c r="C10" s="6" t="s">
        <v>12</v>
      </c>
      <c r="D10" s="7">
        <v>4000</v>
      </c>
      <c r="E10" s="12">
        <v>2</v>
      </c>
      <c r="F10" s="12">
        <v>2.2000000000000002</v>
      </c>
      <c r="G10" s="12">
        <v>2.4</v>
      </c>
      <c r="H10" s="8">
        <f t="shared" si="4"/>
        <v>2.1999999999999997</v>
      </c>
      <c r="I10" s="9">
        <f t="shared" si="5"/>
        <v>9.0909090909090899</v>
      </c>
      <c r="J10" s="12">
        <f t="shared" si="6"/>
        <v>2</v>
      </c>
      <c r="K10" s="10">
        <f t="shared" si="7"/>
        <v>8000</v>
      </c>
    </row>
    <row r="11" spans="1:12" ht="70.5" customHeight="1">
      <c r="A11" s="6">
        <v>5</v>
      </c>
      <c r="B11" s="24" t="s">
        <v>21</v>
      </c>
      <c r="C11" s="6" t="s">
        <v>12</v>
      </c>
      <c r="D11" s="7">
        <v>3000</v>
      </c>
      <c r="E11" s="12">
        <v>2</v>
      </c>
      <c r="F11" s="12">
        <v>2.5</v>
      </c>
      <c r="G11" s="12">
        <v>2.4</v>
      </c>
      <c r="H11" s="8">
        <f t="shared" si="4"/>
        <v>2.3000000000000003</v>
      </c>
      <c r="I11" s="9">
        <f t="shared" si="5"/>
        <v>11.503266569846044</v>
      </c>
      <c r="J11" s="12">
        <f t="shared" si="6"/>
        <v>2</v>
      </c>
      <c r="K11" s="10">
        <f t="shared" si="7"/>
        <v>6000</v>
      </c>
    </row>
    <row r="12" spans="1:12" ht="45.75" customHeight="1">
      <c r="A12" s="6">
        <v>6</v>
      </c>
      <c r="B12" s="24" t="s">
        <v>22</v>
      </c>
      <c r="C12" s="6" t="s">
        <v>12</v>
      </c>
      <c r="D12" s="7">
        <v>2000</v>
      </c>
      <c r="E12" s="12">
        <v>2.5</v>
      </c>
      <c r="F12" s="12">
        <v>2.8</v>
      </c>
      <c r="G12" s="12">
        <v>3</v>
      </c>
      <c r="H12" s="8">
        <f t="shared" si="0"/>
        <v>2.7666666666666671</v>
      </c>
      <c r="I12" s="9">
        <f t="shared" si="1"/>
        <v>9.0961860665912635</v>
      </c>
      <c r="J12" s="12">
        <f t="shared" si="2"/>
        <v>2.5</v>
      </c>
      <c r="K12" s="10">
        <f t="shared" si="3"/>
        <v>5000</v>
      </c>
    </row>
    <row r="13" spans="1:12" s="1" customFormat="1" ht="23.25" customHeight="1">
      <c r="A13" s="11"/>
      <c r="B13" s="14" t="s">
        <v>11</v>
      </c>
      <c r="C13" s="14"/>
      <c r="D13" s="14"/>
      <c r="E13" s="14"/>
      <c r="F13" s="14"/>
      <c r="G13" s="14"/>
      <c r="H13" s="14"/>
      <c r="I13" s="14"/>
      <c r="J13" s="14"/>
      <c r="K13" s="3">
        <f>SUM(K7:K12)</f>
        <v>51200</v>
      </c>
    </row>
    <row r="14" spans="1:12" ht="12.7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3"/>
    </row>
    <row r="15" spans="1:12" ht="100.5" customHeight="1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</sheetData>
  <mergeCells count="8">
    <mergeCell ref="B13:J13"/>
    <mergeCell ref="A14:J14"/>
    <mergeCell ref="A15:K15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64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2025-07-31T11:28:03Z</cp:lastPrinted>
  <dcterms:created xsi:type="dcterms:W3CDTF">2013-12-17T05:16:00Z</dcterms:created>
  <dcterms:modified xsi:type="dcterms:W3CDTF">2026-07-27T10:31:06Z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