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 activeTab="1"/>
  </bookViews>
  <sheets>
    <sheet name="Итоговый расчет" sheetId="1" r:id="rId1"/>
    <sheet name="Анализ рынка" sheetId="5" r:id="rId2"/>
    <sheet name="Тарифный метод" sheetId="3" r:id="rId3"/>
    <sheet name="Расчет средневзвешенной цены" sheetId="4" r:id="rId4"/>
  </sheets>
  <calcPr calcId="152511" calcOnSave="0" concurrentCalc="0"/>
  <extLst>
    <ext xmlns:x15="http://schemas.microsoft.com/office/spreadsheetml/2010/11/main" uri="{140A7094-0E35-4892-8432-C4D2E57EDEB5}">
      <x15:workbookPr chartTrackingRefBase="1"/>
    </ext>
    <ext uri="{D14903EA-33C4-47F7-8F05-3474C54BE107}">
      <xlwcv:version xmlns:xlwcv="http://schemas.microsoft.com/office/spreadsheetml/2024/workbookCompatibilityVersion" setVersion="1"/>
    </ext>
  </extLst>
</workbook>
</file>

<file path=xl/calcChain.xml><?xml version="1.0" encoding="utf-8"?>
<calcChain xmlns="http://schemas.openxmlformats.org/spreadsheetml/2006/main">
  <c r="L6" i="5" l="1"/>
  <c r="L9" i="5"/>
</calcChain>
</file>

<file path=xl/sharedStrings.xml><?xml version="1.0" encoding="utf-8"?>
<sst xmlns="http://schemas.openxmlformats.org/spreadsheetml/2006/main" count="100" uniqueCount="70">
  <si>
    <t>Обоснование начальной (максимальной) цены контракта</t>
  </si>
  <si>
    <t>Начальная (максимальная) цена контракта (далее - НМЦК) определена в соответствии с приказом Министерства здравоохранения РФ от 19.12.2019 г.  №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</t>
  </si>
  <si>
    <t>№ п/п</t>
  </si>
  <si>
    <t xml:space="preserve">МНН/ Лек. форма/ Дозировка
</t>
  </si>
  <si>
    <t>ЕСКЛП</t>
  </si>
  <si>
    <t>Ед. измерения</t>
  </si>
  <si>
    <t>Эквивалентные лек. формы и дозировки</t>
  </si>
  <si>
    <t>Цена,  рассчитанная методом анализа рынка, руб.</t>
  </si>
  <si>
    <t>Цена, рассчитанная тарифным методом, руб.</t>
  </si>
  <si>
    <t>Средневзвешенная цена, руб.</t>
  </si>
  <si>
    <t>Минимальная цена за единицу, руб.</t>
  </si>
  <si>
    <t>Оптовая надбавка, %</t>
  </si>
  <si>
    <t>НДС, %</t>
  </si>
  <si>
    <t>Цена за ед.,с учетом опт. надбавки и НДС, руб.</t>
  </si>
  <si>
    <t>НМЦК (руб.)</t>
  </si>
  <si>
    <t>{Номер}</t>
  </si>
  <si>
    <t>ИТОГО</t>
  </si>
  <si>
    <t>Дата обоснования НМЦК: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</si>
  <si>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</si>
  <si>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</si>
  <si>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</si>
  <si>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Метод сопоставимых рыночных цен (Анализ рынка)</t>
  </si>
  <si>
    <t>Для расчета используется метод Анализа рынка в соответствие с требованиями ст.22 Федерального закона от 05.04.2013 № 44-ФЗ «О контрактной системе в сфере закупок товаров, работ, услуг, для обеспечения государственных и муниципальных нужд» о том, что информация о ценах товаров должна быть получена с учетом сопоставимых с условиями планируемой закупки коммерческих и (или) финансовых условий поставок товаров</t>
  </si>
  <si>
    <t xml:space="preserve"> </t>
  </si>
  <si>
    <t>Торговое наименование</t>
  </si>
  <si>
    <t>Контракт/ Коммерческое предложение</t>
  </si>
  <si>
    <t>Цена из контракта/ коммерческого предложения, руб.</t>
  </si>
  <si>
    <t>Количество в упаковке</t>
  </si>
  <si>
    <t>Цена за единицу, без учета НДС и оптовой надбавки, руб.</t>
  </si>
  <si>
    <t>Коэффициент вариации, (%)</t>
  </si>
  <si>
    <t>Цена за ед. для расчета, руб.</t>
  </si>
  <si>
    <t>{КоэфВариации}</t>
  </si>
  <si>
    <t>{ИтоговаяЦена}</t>
  </si>
  <si>
    <t>ТН</t>
  </si>
  <si>
    <t>МНН</t>
  </si>
  <si>
    <t>Лек. форма/ Дозировка</t>
  </si>
  <si>
    <t>Информация о владельце РУ, страна</t>
  </si>
  <si>
    <t>№ РУ, дата регистрации цены (номер решения)</t>
  </si>
  <si>
    <t>Зарегистрированная предельная цена за упак. без учета НДС, и опт. надбавки, руб.</t>
  </si>
  <si>
    <t>Кол-во потреб. единиц в потреб. упаковке</t>
  </si>
  <si>
    <t>Расчетная предельная цена за единицу товара, без учета НДС и опт.надбавки, руб.</t>
  </si>
  <si>
    <t>Тарифный метод</t>
  </si>
  <si>
    <t>Для расчета используется информация о предельных ценах, представленная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 по адресу  в сети Интернет http://grls.rosminzdrav.ru/:</t>
  </si>
  <si>
    <t>Расчет средневзвешенной цены</t>
  </si>
  <si>
    <t>Для расчета средневзвешенной цены используются все исполненные заказчиком контракты на поставку планируемого к закупке лекарственного препарата с учетом эквивалентных лекарственных форм и дозировок за 12 месяцев, предшествующих месяцу расчета, в соответствии с ч.5 Порядка, утвержденного приказом Минздрава РФ № 1064н от 19.12.2019</t>
  </si>
  <si>
    <t>Контракт</t>
  </si>
  <si>
    <t>Цена из контракта, руб. / упаковка</t>
  </si>
  <si>
    <t>Цена за единицу,
без НДС и опт.надбавки, руб.</t>
  </si>
  <si>
    <t>Средневзвешенная цена за единицу товара без учета НДС и опт.надбавки, руб.</t>
  </si>
  <si>
    <t>Количество, ед.изм.</t>
  </si>
  <si>
    <t>1</t>
  </si>
  <si>
    <t>КАЛИЯ ХЛОРИД, КОНЦЕНТРАТ ДЛЯ ПРИГОТОВЛЕНИЯ РАСТВОРА ДЛЯ ИНФУЗИЙ, 40 мг/мл</t>
  </si>
  <si>
    <t>21.20.10.134-000002-1-00138-0000000000000</t>
  </si>
  <si>
    <t>миллилитр</t>
  </si>
  <si>
    <t>1 x КАЛИЯ ХЛОРИД; РАСТВОР ДЛЯ ВНУТРИВЕННОГО ВВЕДЕНИЯ; 40 мг/мл</t>
  </si>
  <si>
    <t>03.07.2026</t>
  </si>
  <si>
    <t xml:space="preserve">/ </t>
  </si>
  <si>
    <t>Вх №44-26-06-601/1 от 02.07.26</t>
  </si>
  <si>
    <t>0,56</t>
  </si>
  <si>
    <t>Вх №44-26-06-601/2 от 02.07.26</t>
  </si>
  <si>
    <t>Вх №44-26-06-601/3 от 02.07.26</t>
  </si>
  <si>
    <t>Калия хлорид</t>
  </si>
  <si>
    <t>концентрат для приготовления раствора для инфузий, 40 мг/мл, 200 мл - флакон (20)  - короб картонный (для стационаров)</t>
  </si>
  <si>
    <t xml:space="preserve">Вл.Общество с ограниченной ответственностью "Герта" (ООО "Герта"), Россия (7806561646); Вып.к.Перв.Уп.Втор.Уп.Пр.Общество с ограниченной ответственностью "Гротекс" (ООО "Гротекс"), Россия (7814459396); </t>
  </si>
  <si>
    <t>ЛП-№(002209)-(РГ-RU)
14.06.2023
(25-7-4253571-изм)</t>
  </si>
  <si>
    <t>0</t>
  </si>
  <si>
    <t>Калия хлорид конц. для р-ра д/инф. 40 мг/мл бут. 200 мл №28</t>
  </si>
  <si>
    <t>количество, упак</t>
  </si>
  <si>
    <t>сумма с ндс и опт.надбавкой, руб.</t>
  </si>
  <si>
    <t>Цена за упак с ндс и опт.надбавкой для расчета,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</si>
</sst>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"/>
    <numFmt numFmtId="165" formatCode="###\ 0\.00"/>
    <numFmt numFmtId="167" formatCode="#,##0.00#########"/>
  </numFmts>
  <fonts count="11" x14ac:knownFonts="1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Calibri"/>
      <charset val="204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 applyAlignment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167" fontId="4" fillId="0" borderId="1" xfId="0" applyNumberFormat="1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167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vertical="center"/>
    </xf>
    <xf numFmtId="164" fontId="8" fillId="0" borderId="0" xfId="0" applyNumberFormat="1" applyFont="1"/>
    <xf numFmtId="0" fontId="8" fillId="0" borderId="9" xfId="0" applyFont="1" applyBorder="1" applyAlignment="1">
      <alignment horizontal="center" vertical="center" wrapText="1" shrinkToFit="1"/>
    </xf>
    <xf numFmtId="167" fontId="8" fillId="0" borderId="5" xfId="0" applyNumberFormat="1" applyFont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167" fontId="8" fillId="0" borderId="5" xfId="0" applyNumberFormat="1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7" fontId="5" fillId="0" borderId="4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wrapText="1"/>
    </xf>
    <xf numFmtId="167" fontId="8" fillId="0" borderId="5" xfId="0" applyNumberFormat="1" applyFont="1" applyBorder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67" fontId="8" fillId="0" borderId="5" xfId="0" applyNumberFormat="1" applyFont="1" applyBorder="1" applyAlignment="1">
      <alignment horizontal="center" vertical="center" wrapText="1" shrinkToFit="1"/>
    </xf>
    <xf numFmtId="167" fontId="10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57150</xdr:rowOff>
    </xdr:from>
    <xdr:to>
      <xdr:col>5</xdr:col>
      <xdr:colOff>371476</xdr:colOff>
      <xdr:row>3</xdr:row>
      <xdr:rowOff>123825</xdr:rowOff>
    </xdr:to>
    <xdr:pic>
      <xdr:nvPicPr>
        <xdr:cNvPr id="2" name="Изображение 8">
          <a:extLst>
            <a:ext uri="{FF2B5EF4-FFF2-40B4-BE49-F238E27FC236}">
              <a16:creationId xmlns:a16="http://schemas.microsoft.com/office/drawing/2014/main" xmlns="" id="{00000000-0008-0000-0000-0000711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" y="962025"/>
          <a:ext cx="88773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</xdr:rowOff>
    </xdr:to>
    <xdr:pic>
      <xdr:nvPicPr>
        <xdr:cNvPr id="8" name="Изображение 2" descr="http://grls.rosminzdrav.ru/gfx/blank.gif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44575" y="230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9525</xdr:rowOff>
    </xdr:to>
    <xdr:pic>
      <xdr:nvPicPr>
        <xdr:cNvPr id="9" name="Изображение 2" descr="http://grls.rosminzdrav.ru/gfx/blank.gif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25650" y="230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390525</xdr:colOff>
      <xdr:row>3</xdr:row>
      <xdr:rowOff>9525</xdr:rowOff>
    </xdr:to>
    <xdr:pic>
      <xdr:nvPicPr>
        <xdr:cNvPr id="3" name="Изображение 4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74420"/>
          <a:ext cx="111442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1"/>
  <sheetViews>
    <sheetView view="pageBreakPreview" zoomScale="85" zoomScaleNormal="100" zoomScaleSheetLayoutView="85" workbookViewId="0">
      <selection sqref="A1:N1"/>
    </sheetView>
  </sheetViews>
  <sheetFormatPr defaultColWidth="9.7109375" defaultRowHeight="15" x14ac:dyDescent="0.25"/>
  <cols>
    <col min="1" max="1" width="11" style="2" customWidth="1"/>
    <col min="2" max="2" width="50.5703125" style="2" customWidth="1"/>
    <col min="3" max="4" width="17.140625" style="2" customWidth="1"/>
    <col min="5" max="5" width="31.7109375" style="2" customWidth="1"/>
    <col min="6" max="6" width="16.7109375" style="2" customWidth="1"/>
    <col min="7" max="7" width="16.42578125" style="2" customWidth="1"/>
    <col min="8" max="8" width="15.42578125" style="2" customWidth="1"/>
    <col min="9" max="9" width="15" style="2" customWidth="1"/>
    <col min="10" max="10" width="15.140625" style="2" customWidth="1"/>
    <col min="11" max="11" width="16.140625" style="2" customWidth="1"/>
    <col min="12" max="12" width="12.28515625" style="2" customWidth="1"/>
    <col min="13" max="13" width="15.5703125" style="2" customWidth="1"/>
    <col min="14" max="14" width="22.42578125" style="2" customWidth="1"/>
    <col min="15" max="15" width="15" style="2" customWidth="1"/>
    <col min="16" max="16" width="12.85546875" style="2" customWidth="1"/>
    <col min="17" max="255" width="9.7109375" style="2" customWidth="1"/>
    <col min="256" max="16384" width="9.7109375" style="3"/>
  </cols>
  <sheetData>
    <row r="1" spans="1:255" ht="16.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</row>
    <row r="2" spans="1:255" ht="54.75" customHeight="1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4"/>
    </row>
    <row r="3" spans="1:255" ht="123.7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4"/>
    </row>
    <row r="4" spans="1:255" ht="15.75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4"/>
    </row>
    <row r="5" spans="1:255" ht="15.7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255" ht="101.25" customHeight="1" x14ac:dyDescent="0.25">
      <c r="A6" s="5" t="s">
        <v>2</v>
      </c>
      <c r="B6" s="6" t="s">
        <v>3</v>
      </c>
      <c r="C6" s="6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49</v>
      </c>
      <c r="N6" s="7" t="s">
        <v>14</v>
      </c>
      <c r="IT6" s="3"/>
      <c r="IU6" s="3"/>
    </row>
    <row r="7" spans="1:255" ht="71.099999999999994" customHeight="1" x14ac:dyDescent="0.25">
      <c r="A7" s="8" t="s">
        <v>50</v>
      </c>
      <c r="B7" s="9" t="s">
        <v>51</v>
      </c>
      <c r="C7" s="9" t="s">
        <v>52</v>
      </c>
      <c r="D7" s="8" t="s">
        <v>53</v>
      </c>
      <c r="E7" s="8" t="s">
        <v>54</v>
      </c>
      <c r="F7" s="8">
        <v>0.56000000000000005</v>
      </c>
      <c r="G7" s="5">
        <v>0.27</v>
      </c>
      <c r="H7" s="5">
        <v>0</v>
      </c>
      <c r="I7" s="10">
        <v>0.27</v>
      </c>
      <c r="J7" s="8">
        <v>7</v>
      </c>
      <c r="K7" s="8">
        <v>10</v>
      </c>
      <c r="L7" s="8">
        <v>0.32</v>
      </c>
      <c r="M7" s="8">
        <v>504000</v>
      </c>
      <c r="N7" s="8">
        <v>161280</v>
      </c>
      <c r="IT7" s="3"/>
      <c r="IU7" s="3"/>
    </row>
    <row r="8" spans="1:255" ht="15.75" x14ac:dyDescent="0.25">
      <c r="A8" s="8" t="s">
        <v>16</v>
      </c>
      <c r="B8" s="28">
        <v>161280</v>
      </c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11"/>
      <c r="IT8" s="3"/>
      <c r="IU8" s="3"/>
    </row>
    <row r="9" spans="1:255" ht="15.75" x14ac:dyDescent="0.25">
      <c r="P9" s="12"/>
    </row>
    <row r="10" spans="1:255" ht="15.75" x14ac:dyDescent="0.25">
      <c r="P10" s="12"/>
    </row>
    <row r="11" spans="1:255" ht="18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255" ht="21" customHeight="1" x14ac:dyDescent="0.25">
      <c r="B12" s="14" t="s">
        <v>17</v>
      </c>
      <c r="C12" s="14"/>
      <c r="D12" s="2" t="s">
        <v>55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255" ht="21" customHeight="1" x14ac:dyDescent="0.25">
      <c r="B13" s="14"/>
      <c r="C13" s="14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255" ht="15" customHeight="1" x14ac:dyDescent="0.25">
      <c r="B14" s="24" t="s">
        <v>18</v>
      </c>
      <c r="C14" s="24"/>
      <c r="D14" s="24"/>
      <c r="E14" s="24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255" ht="15" customHeight="1" x14ac:dyDescent="0.25">
      <c r="B15" s="24"/>
      <c r="C15" s="24"/>
      <c r="D15" s="24"/>
      <c r="E15" s="24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255" ht="15" customHeight="1" x14ac:dyDescent="0.25">
      <c r="B16" s="24" t="s">
        <v>19</v>
      </c>
      <c r="C16" s="24"/>
      <c r="D16" s="24"/>
      <c r="E16" s="24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ht="15" customHeight="1" x14ac:dyDescent="0.25">
      <c r="B17" s="24" t="s">
        <v>56</v>
      </c>
      <c r="C17" s="24"/>
      <c r="D17" s="24"/>
      <c r="E17" s="24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ht="15" customHeight="1" x14ac:dyDescent="0.25">
      <c r="B18" s="24" t="s">
        <v>20</v>
      </c>
      <c r="C18" s="24"/>
      <c r="D18" s="24"/>
      <c r="E18" s="24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ht="15" customHeight="1" x14ac:dyDescent="0.25">
      <c r="A20" s="13" t="s">
        <v>23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</sheetData>
  <mergeCells count="9">
    <mergeCell ref="B15:E15"/>
    <mergeCell ref="B16:E16"/>
    <mergeCell ref="B17:E17"/>
    <mergeCell ref="B18:E18"/>
    <mergeCell ref="A1:N1"/>
    <mergeCell ref="A2:N2"/>
    <mergeCell ref="A3:N4"/>
    <mergeCell ref="B8:N8"/>
    <mergeCell ref="B14:E14"/>
  </mergeCells>
  <pageMargins left="0.39370078740157483" right="0.39370078740157483" top="0.39370078740157483" bottom="0.39370078740157483" header="0" footer="0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view="pageBreakPreview" zoomScale="60" zoomScaleNormal="100" workbookViewId="0">
      <selection activeCell="G15" sqref="G15"/>
    </sheetView>
  </sheetViews>
  <sheetFormatPr defaultRowHeight="15" x14ac:dyDescent="0.25"/>
  <cols>
    <col min="1" max="1" width="6.7109375" customWidth="1"/>
    <col min="2" max="2" width="49.140625" customWidth="1"/>
    <col min="3" max="3" width="46.85546875" customWidth="1"/>
    <col min="4" max="4" width="24" customWidth="1"/>
    <col min="5" max="5" width="18.5703125" customWidth="1"/>
    <col min="6" max="6" width="15.85546875" customWidth="1"/>
    <col min="7" max="7" width="26.85546875" customWidth="1"/>
    <col min="8" max="8" width="24.28515625" customWidth="1"/>
    <col min="9" max="9" width="14.28515625" customWidth="1"/>
    <col min="10" max="10" width="13.42578125" customWidth="1"/>
    <col min="12" max="12" width="12" bestFit="1" customWidth="1"/>
  </cols>
  <sheetData>
    <row r="1" spans="1:12" x14ac:dyDescent="0.25">
      <c r="A1" s="32" t="s">
        <v>21</v>
      </c>
      <c r="B1" s="32"/>
      <c r="C1" s="32"/>
      <c r="D1" s="32"/>
      <c r="E1" s="32"/>
      <c r="F1" s="32"/>
      <c r="G1" s="32"/>
      <c r="H1" s="32"/>
      <c r="I1" s="32"/>
    </row>
    <row r="2" spans="1:12" ht="90" customHeight="1" x14ac:dyDescent="0.25">
      <c r="A2" s="33" t="s">
        <v>22</v>
      </c>
      <c r="B2" s="33"/>
      <c r="C2" s="33"/>
      <c r="D2" s="33"/>
      <c r="E2" s="33"/>
      <c r="F2" s="33"/>
      <c r="G2" s="33"/>
      <c r="H2" s="33"/>
      <c r="I2" s="33"/>
    </row>
    <row r="3" spans="1:12" x14ac:dyDescent="0.25">
      <c r="A3" s="15" t="s">
        <v>23</v>
      </c>
      <c r="B3" s="16"/>
      <c r="C3" s="15"/>
      <c r="D3" s="15"/>
      <c r="E3" s="15"/>
      <c r="F3" s="15"/>
      <c r="G3" s="15"/>
      <c r="H3" s="15"/>
      <c r="I3" s="17"/>
    </row>
    <row r="4" spans="1:12" ht="105" customHeight="1" x14ac:dyDescent="0.25">
      <c r="A4" s="30" t="s">
        <v>2</v>
      </c>
      <c r="B4" s="30" t="s">
        <v>3</v>
      </c>
      <c r="C4" s="30" t="s">
        <v>24</v>
      </c>
      <c r="D4" s="30" t="s">
        <v>25</v>
      </c>
      <c r="E4" s="30" t="s">
        <v>26</v>
      </c>
      <c r="F4" s="30" t="s">
        <v>27</v>
      </c>
      <c r="G4" s="30" t="s">
        <v>28</v>
      </c>
      <c r="H4" s="30" t="s">
        <v>29</v>
      </c>
      <c r="I4" s="30" t="s">
        <v>30</v>
      </c>
      <c r="J4" s="30" t="s">
        <v>69</v>
      </c>
      <c r="K4" s="30" t="s">
        <v>67</v>
      </c>
      <c r="L4" s="30" t="s">
        <v>68</v>
      </c>
    </row>
    <row r="5" spans="1:12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71.099999999999994" customHeight="1" x14ac:dyDescent="0.25">
      <c r="A6" s="36" t="s">
        <v>50</v>
      </c>
      <c r="B6" s="19" t="s">
        <v>51</v>
      </c>
      <c r="C6" s="20" t="s">
        <v>66</v>
      </c>
      <c r="D6" s="20" t="s">
        <v>57</v>
      </c>
      <c r="E6" s="19">
        <v>3476.32</v>
      </c>
      <c r="F6" s="19">
        <v>5600</v>
      </c>
      <c r="G6" s="19" t="s">
        <v>58</v>
      </c>
      <c r="H6" s="36">
        <v>0</v>
      </c>
      <c r="I6" s="37">
        <v>0.56000000000000005</v>
      </c>
      <c r="J6" s="37">
        <v>3476.32</v>
      </c>
      <c r="K6" s="37">
        <v>90</v>
      </c>
      <c r="L6" s="37">
        <f>J6*K6</f>
        <v>312868.8</v>
      </c>
    </row>
    <row r="7" spans="1:12" ht="71.099999999999994" customHeight="1" x14ac:dyDescent="0.25">
      <c r="A7" s="36" t="s">
        <v>15</v>
      </c>
      <c r="B7" s="19" t="s">
        <v>51</v>
      </c>
      <c r="C7" s="20" t="s">
        <v>66</v>
      </c>
      <c r="D7" s="20" t="s">
        <v>59</v>
      </c>
      <c r="E7" s="19">
        <v>3476.33</v>
      </c>
      <c r="F7" s="19">
        <v>5600</v>
      </c>
      <c r="G7" s="19" t="s">
        <v>58</v>
      </c>
      <c r="H7" s="36" t="s">
        <v>31</v>
      </c>
      <c r="I7" s="37" t="s">
        <v>32</v>
      </c>
      <c r="J7" s="37" t="s">
        <v>32</v>
      </c>
      <c r="K7" s="37" t="s">
        <v>32</v>
      </c>
      <c r="L7" s="37" t="s">
        <v>32</v>
      </c>
    </row>
    <row r="8" spans="1:12" ht="71.099999999999994" customHeight="1" x14ac:dyDescent="0.25">
      <c r="A8" s="36" t="s">
        <v>15</v>
      </c>
      <c r="B8" s="19" t="s">
        <v>51</v>
      </c>
      <c r="C8" s="20" t="s">
        <v>66</v>
      </c>
      <c r="D8" s="20" t="s">
        <v>60</v>
      </c>
      <c r="E8" s="19">
        <v>3476.33</v>
      </c>
      <c r="F8" s="19">
        <v>5600</v>
      </c>
      <c r="G8" s="19" t="s">
        <v>58</v>
      </c>
      <c r="H8" s="36" t="s">
        <v>31</v>
      </c>
      <c r="I8" s="37" t="s">
        <v>32</v>
      </c>
      <c r="J8" s="37" t="s">
        <v>32</v>
      </c>
      <c r="K8" s="37" t="s">
        <v>32</v>
      </c>
      <c r="L8" s="37" t="s">
        <v>32</v>
      </c>
    </row>
    <row r="9" spans="1:12" x14ac:dyDescent="0.25">
      <c r="A9" s="17"/>
      <c r="B9" s="15"/>
      <c r="C9" s="15"/>
      <c r="D9" s="15"/>
      <c r="E9" s="15"/>
      <c r="F9" s="15"/>
      <c r="G9" s="15"/>
      <c r="H9" s="15"/>
      <c r="I9" s="15"/>
      <c r="L9" s="42">
        <f>L6</f>
        <v>312868.8</v>
      </c>
    </row>
    <row r="10" spans="1:12" x14ac:dyDescent="0.25">
      <c r="A10" s="34"/>
      <c r="B10" s="34"/>
      <c r="C10" s="34"/>
      <c r="D10" s="34"/>
      <c r="E10" s="34"/>
      <c r="F10" s="34"/>
      <c r="G10" s="34"/>
      <c r="H10" s="34"/>
      <c r="I10" s="34"/>
    </row>
    <row r="11" spans="1:12" x14ac:dyDescent="0.25">
      <c r="A11" s="35"/>
      <c r="B11" s="35"/>
      <c r="C11" s="35"/>
      <c r="D11" s="35"/>
      <c r="E11" s="35"/>
      <c r="F11" s="35"/>
      <c r="G11" s="35"/>
      <c r="H11" s="35"/>
      <c r="I11" s="35"/>
    </row>
    <row r="12" spans="1:12" x14ac:dyDescent="0.25">
      <c r="A12" s="15"/>
      <c r="B12" s="15"/>
      <c r="C12" s="15"/>
      <c r="D12" s="15"/>
      <c r="E12" s="15"/>
      <c r="F12" s="15"/>
      <c r="G12" s="15"/>
      <c r="H12" s="15"/>
      <c r="I12" s="15"/>
    </row>
    <row r="13" spans="1:12" x14ac:dyDescent="0.25">
      <c r="A13" s="15"/>
      <c r="B13" s="15"/>
      <c r="C13" s="15"/>
      <c r="D13" s="15"/>
      <c r="E13" s="15"/>
      <c r="F13" s="15"/>
      <c r="G13" s="15"/>
      <c r="H13" s="15"/>
      <c r="I13" s="15"/>
    </row>
    <row r="14" spans="1:12" x14ac:dyDescent="0.25">
      <c r="A14" s="15"/>
      <c r="B14" s="15"/>
      <c r="C14" s="15"/>
      <c r="D14" s="15"/>
      <c r="E14" s="15"/>
      <c r="F14" s="15"/>
      <c r="G14" s="15"/>
      <c r="H14" s="15"/>
      <c r="I14" s="15"/>
    </row>
    <row r="15" spans="1:12" x14ac:dyDescent="0.25">
      <c r="A15" s="15"/>
      <c r="B15" s="15"/>
      <c r="C15" s="15"/>
      <c r="D15" s="15"/>
      <c r="E15" s="15"/>
      <c r="F15" s="15"/>
      <c r="G15" s="15"/>
      <c r="H15" s="15"/>
      <c r="I15" s="15"/>
    </row>
  </sheetData>
  <mergeCells count="22">
    <mergeCell ref="K4:K5"/>
    <mergeCell ref="L4:L5"/>
    <mergeCell ref="K6:K8"/>
    <mergeCell ref="L6:L8"/>
    <mergeCell ref="J4:J5"/>
    <mergeCell ref="J6:J8"/>
    <mergeCell ref="A10:I10"/>
    <mergeCell ref="A11:I11"/>
    <mergeCell ref="A6:A8"/>
    <mergeCell ref="H6:H8"/>
    <mergeCell ref="I6:I8"/>
    <mergeCell ref="I4:I5"/>
    <mergeCell ref="A1:I1"/>
    <mergeCell ref="A2:I2"/>
    <mergeCell ref="A4:A5"/>
    <mergeCell ref="B4:B5"/>
    <mergeCell ref="C4:C5"/>
    <mergeCell ref="D4:D5"/>
    <mergeCell ref="E4:E5"/>
    <mergeCell ref="F4:F5"/>
    <mergeCell ref="G4:G5"/>
    <mergeCell ref="H4:H5"/>
  </mergeCells>
  <pageMargins left="0.39370078740157483" right="0.39370078740157483" top="0.39370078740157483" bottom="0.39370078740157483" header="0" footer="0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view="pageBreakPreview" zoomScale="60" zoomScaleNormal="100" workbookViewId="0">
      <selection sqref="A1:I1"/>
    </sheetView>
  </sheetViews>
  <sheetFormatPr defaultRowHeight="15" x14ac:dyDescent="0.25"/>
  <cols>
    <col min="1" max="1" width="27.140625" customWidth="1"/>
    <col min="2" max="2" width="24.7109375" customWidth="1"/>
    <col min="3" max="3" width="43.140625" customWidth="1"/>
    <col min="4" max="4" width="30.140625" customWidth="1"/>
    <col min="5" max="5" width="31.42578125" customWidth="1"/>
    <col min="6" max="6" width="21.28515625" customWidth="1"/>
    <col min="7" max="7" width="20.140625" customWidth="1"/>
    <col min="8" max="8" width="14.5703125" customWidth="1"/>
    <col min="9" max="9" width="21.42578125" customWidth="1"/>
  </cols>
  <sheetData>
    <row r="1" spans="1:9" x14ac:dyDescent="0.25">
      <c r="A1" s="32" t="s">
        <v>41</v>
      </c>
      <c r="B1" s="32"/>
      <c r="C1" s="32"/>
      <c r="D1" s="32"/>
      <c r="E1" s="32"/>
      <c r="F1" s="32"/>
      <c r="G1" s="32"/>
      <c r="H1" s="32"/>
      <c r="I1" s="32"/>
    </row>
    <row r="2" spans="1:9" ht="60" customHeight="1" x14ac:dyDescent="0.25">
      <c r="A2" s="33" t="s">
        <v>42</v>
      </c>
      <c r="B2" s="33"/>
      <c r="C2" s="33"/>
      <c r="D2" s="33"/>
      <c r="E2" s="33"/>
      <c r="F2" s="33"/>
      <c r="G2" s="33"/>
      <c r="H2" s="33"/>
      <c r="I2" s="33"/>
    </row>
    <row r="3" spans="1:9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9" ht="81" customHeight="1" x14ac:dyDescent="0.25">
      <c r="A4" s="21" t="s">
        <v>2</v>
      </c>
      <c r="B4" s="21" t="s">
        <v>33</v>
      </c>
      <c r="C4" s="21" t="s">
        <v>34</v>
      </c>
      <c r="D4" s="21" t="s">
        <v>35</v>
      </c>
      <c r="E4" s="21" t="s">
        <v>36</v>
      </c>
      <c r="F4" s="21" t="s">
        <v>37</v>
      </c>
      <c r="G4" s="21" t="s">
        <v>38</v>
      </c>
      <c r="H4" s="21" t="s">
        <v>39</v>
      </c>
      <c r="I4" s="21" t="s">
        <v>40</v>
      </c>
    </row>
    <row r="5" spans="1:9" ht="236.1" customHeight="1" x14ac:dyDescent="0.25">
      <c r="A5" s="36" t="s">
        <v>50</v>
      </c>
      <c r="B5" s="19" t="s">
        <v>61</v>
      </c>
      <c r="C5" s="21" t="s">
        <v>61</v>
      </c>
      <c r="D5" s="21" t="s">
        <v>62</v>
      </c>
      <c r="E5" s="21" t="s">
        <v>63</v>
      </c>
      <c r="F5" s="21" t="s">
        <v>64</v>
      </c>
      <c r="G5" s="21">
        <v>1089.99</v>
      </c>
      <c r="H5" s="21">
        <v>4000</v>
      </c>
      <c r="I5" s="38">
        <v>0.27</v>
      </c>
    </row>
    <row r="6" spans="1:9" x14ac:dyDescent="0.25">
      <c r="A6" s="15"/>
      <c r="B6" s="15"/>
      <c r="C6" s="15"/>
      <c r="D6" s="15"/>
      <c r="E6" s="15"/>
      <c r="F6" s="15"/>
      <c r="G6" s="15"/>
      <c r="H6" s="15"/>
      <c r="I6" s="15"/>
    </row>
  </sheetData>
  <mergeCells count="4">
    <mergeCell ref="A1:I1"/>
    <mergeCell ref="A2:I2"/>
    <mergeCell ref="A5"/>
    <mergeCell ref="I5"/>
  </mergeCells>
  <pageMargins left="0.39370078740157483" right="0.39370078740157483" top="0.39370078740157483" bottom="0.39370078740157483" header="0" footer="0"/>
  <pageSetup paperSize="9" scale="5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view="pageBreakPreview" zoomScale="60" zoomScaleNormal="100" workbookViewId="0">
      <selection activeCell="A2" sqref="A2:I2"/>
    </sheetView>
  </sheetViews>
  <sheetFormatPr defaultRowHeight="15" x14ac:dyDescent="0.25"/>
  <cols>
    <col min="1" max="1" width="5.140625" customWidth="1"/>
    <col min="2" max="2" width="48.140625" customWidth="1"/>
    <col min="3" max="3" width="26.28515625" customWidth="1"/>
    <col min="4" max="4" width="17.28515625" customWidth="1"/>
    <col min="5" max="5" width="18.5703125" customWidth="1"/>
    <col min="6" max="6" width="15.42578125" customWidth="1"/>
    <col min="7" max="7" width="15.5703125" customWidth="1"/>
    <col min="8" max="8" width="14.85546875" customWidth="1"/>
    <col min="9" max="9" width="21.7109375" customWidth="1"/>
  </cols>
  <sheetData>
    <row r="1" spans="1:9" x14ac:dyDescent="0.25">
      <c r="A1" s="32" t="s">
        <v>43</v>
      </c>
      <c r="B1" s="32"/>
      <c r="C1" s="32"/>
      <c r="D1" s="32"/>
      <c r="E1" s="32"/>
      <c r="F1" s="32"/>
      <c r="G1" s="32"/>
      <c r="H1" s="32"/>
      <c r="I1" s="32"/>
    </row>
    <row r="2" spans="1:9" ht="75" customHeight="1" x14ac:dyDescent="0.25">
      <c r="A2" s="39" t="s">
        <v>44</v>
      </c>
      <c r="B2" s="39"/>
      <c r="C2" s="39"/>
      <c r="D2" s="39"/>
      <c r="E2" s="39"/>
      <c r="F2" s="39"/>
      <c r="G2" s="39"/>
      <c r="H2" s="39"/>
      <c r="I2" s="39"/>
    </row>
    <row r="3" spans="1:9" ht="103.5" customHeight="1" x14ac:dyDescent="0.25">
      <c r="A3" s="40"/>
      <c r="B3" s="40"/>
      <c r="C3" s="40"/>
      <c r="D3" s="40"/>
      <c r="E3" s="40"/>
      <c r="F3" s="40"/>
      <c r="G3" s="40"/>
      <c r="H3" s="40"/>
      <c r="I3" s="40"/>
    </row>
    <row r="4" spans="1:9" ht="31.5" customHeight="1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9" ht="93" customHeight="1" x14ac:dyDescent="0.25">
      <c r="A5" s="18" t="s">
        <v>2</v>
      </c>
      <c r="B5" s="21" t="s">
        <v>3</v>
      </c>
      <c r="C5" s="21" t="s">
        <v>45</v>
      </c>
      <c r="D5" s="21" t="s">
        <v>46</v>
      </c>
      <c r="E5" s="21" t="s">
        <v>27</v>
      </c>
      <c r="F5" s="23" t="s">
        <v>47</v>
      </c>
      <c r="G5" s="23" t="s">
        <v>11</v>
      </c>
      <c r="H5" s="23" t="s">
        <v>12</v>
      </c>
      <c r="I5" s="21" t="s">
        <v>48</v>
      </c>
    </row>
    <row r="6" spans="1:9" ht="71.099999999999994" customHeight="1" x14ac:dyDescent="0.25">
      <c r="A6" s="41" t="s">
        <v>50</v>
      </c>
      <c r="B6" s="19" t="s">
        <v>51</v>
      </c>
      <c r="C6" s="20"/>
      <c r="D6" s="19">
        <v>0</v>
      </c>
      <c r="E6" s="19">
        <v>0</v>
      </c>
      <c r="F6" s="19" t="s">
        <v>65</v>
      </c>
      <c r="G6" s="19">
        <v>0</v>
      </c>
      <c r="H6" s="19">
        <v>0</v>
      </c>
      <c r="I6" s="38">
        <v>0</v>
      </c>
    </row>
  </sheetData>
  <mergeCells count="5">
    <mergeCell ref="A1:I1"/>
    <mergeCell ref="A2:I2"/>
    <mergeCell ref="A3:I3"/>
    <mergeCell ref="A6"/>
    <mergeCell ref="I6"/>
  </mergeCells>
  <pageMargins left="0.39370078740157483" right="0.39370078740157483" top="0.39370078740157483" bottom="0.39370078740157483" header="0" footer="0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Итоговый расчет</vt:lpstr>
      <vt:lpstr>Анализ рынка</vt:lpstr>
      <vt:lpstr>Тарифный метод</vt:lpstr>
      <vt:lpstr>Расчет средневзвешенной цены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2026-07-03T07:34:43Z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