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Лист1!$A$1:$Q$50</definedName>
  </definedNames>
  <calcPr calcId="162913"/>
</workbook>
</file>

<file path=xl/calcChain.xml><?xml version="1.0" encoding="utf-8"?>
<calcChain xmlns="http://schemas.openxmlformats.org/spreadsheetml/2006/main">
  <c r="K7" i="1" l="1"/>
  <c r="L7" i="1" s="1"/>
  <c r="M7" i="1" s="1"/>
  <c r="N7" i="1"/>
  <c r="O7" i="1" s="1"/>
  <c r="P7" i="1" s="1"/>
  <c r="Q7" i="1" s="1"/>
  <c r="Q8" i="1" s="1"/>
</calcChain>
</file>

<file path=xl/sharedStrings.xml><?xml version="1.0" encoding="utf-8"?>
<sst xmlns="http://schemas.openxmlformats.org/spreadsheetml/2006/main" count="60" uniqueCount="56">
  <si>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</si>
  <si>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</si>
  <si>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</si>
  <si>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</si>
  <si>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</si>
  <si>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</si>
  <si>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</si>
  <si>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</si>
  <si>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</si>
  <si>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</si>
  <si>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</si>
  <si>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</si>
  <si>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</si>
  <si>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</si>
  <si>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</si>
  <si>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</si>
  <si>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ИТОГО: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</si>
  <si>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</si>
  <si>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</si>
  <si>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</si>
  <si>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</si>
  <si>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</si>
  <si>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</si>
  <si>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</si>
  <si>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</si>
  <si>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</si>
  <si>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</si>
  <si>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</si>
  <si>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</si>
  <si>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</si>
  <si>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</si>
  <si>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</si>
  <si>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 xml:space="preserve">               расходы на страхование, уплату таможенных пошлин, налогов, сборов и другие обязательные платежи, взимаемые с Поставщика. </t>
  </si>
  <si>
    <t xml:space="preserve">             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</t>
  </si>
  <si>
    <t xml:space="preserve">              №135-ФЗ (ред. от 01.03.2011) «О защите конкуренции» и сговора участников размещения заказа.</t>
  </si>
  <si>
    <t>Коммерческое предложение хранится у Заказчика.</t>
  </si>
  <si>
    <t xml:space="preserve">Заместитель начальника  </t>
  </si>
  <si>
    <t>ФКУ ЦИТОВ УФСИН России</t>
  </si>
  <si>
    <t>по Республике Башкортостан</t>
  </si>
  <si>
    <t xml:space="preserve">Исполнитель:  </t>
  </si>
  <si>
    <t>капитан внутренней службы</t>
  </si>
  <si>
    <t>А.В. Юркин</t>
  </si>
  <si>
    <t>Начальник отделения</t>
  </si>
  <si>
    <t>администрирования информационных</t>
  </si>
  <si>
    <t>систем и обслуживания компъютерной техники</t>
  </si>
  <si>
    <r>
      <t xml:space="preserve">коэффициент вариации цен V (%)           </t>
    </r>
    <r>
      <rPr>
        <i/>
        <sz val="10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</si>
  <si>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PT Astra Serif"/>
        <family val="1"/>
        <charset val="204"/>
      </rPr>
      <t>Расчет НМЦК по формуле</t>
    </r>
    <r>
      <rPr>
        <sz val="10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</si>
  <si>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НМЦК </t>
    </r>
    <r>
      <rPr>
        <b/>
        <i/>
        <vertAlign val="superscript"/>
        <sz val="13"/>
        <color indexed="8"/>
        <rFont val="PT Astra Serif"/>
        <family val="1"/>
        <charset val="204"/>
      </rPr>
      <t xml:space="preserve">рын  </t>
    </r>
    <r>
      <rPr>
        <b/>
        <i/>
        <sz val="13"/>
        <color indexed="8"/>
        <rFont val="PT Astra Serif"/>
        <family val="1"/>
        <charset val="204"/>
      </rPr>
      <t>= (v/n*∑</t>
    </r>
    <r>
      <rPr>
        <b/>
        <i/>
        <vertAlign val="superscript"/>
        <sz val="13"/>
        <color indexed="8"/>
        <rFont val="PT Astra Serif"/>
        <family val="1"/>
        <charset val="204"/>
      </rPr>
      <t>n</t>
    </r>
    <r>
      <rPr>
        <b/>
        <i/>
        <vertAlign val="subscript"/>
        <sz val="13"/>
        <color indexed="8"/>
        <rFont val="PT Astra Serif"/>
        <family val="1"/>
        <charset val="204"/>
      </rPr>
      <t>i=1</t>
    </r>
    <r>
      <rPr>
        <b/>
        <i/>
        <sz val="13"/>
        <color indexed="8"/>
        <rFont val="PT Astra Serif"/>
        <family val="1"/>
        <charset val="204"/>
      </rPr>
      <t>ц</t>
    </r>
    <r>
      <rPr>
        <b/>
        <i/>
        <vertAlign val="subscript"/>
        <sz val="13"/>
        <color indexed="8"/>
        <rFont val="PT Astra Serif"/>
        <family val="1"/>
        <charset val="204"/>
      </rPr>
      <t>i</t>
    </r>
    <r>
      <rPr>
        <b/>
        <i/>
        <sz val="13"/>
        <color indexed="8"/>
        <rFont val="PT Astra Serif"/>
        <family val="1"/>
        <charset val="204"/>
      </rPr>
      <t xml:space="preserve"> ) =</t>
    </r>
    <r>
      <rPr>
        <sz val="13"/>
        <color indexed="8"/>
        <rFont val="PT Astra Serif"/>
        <family val="1"/>
        <charset val="204"/>
      </rPr>
      <t xml:space="preserve"> </t>
    </r>
  </si>
  <si>
    <t>№4</t>
  </si>
  <si>
    <t>"___" ________________2026 г.</t>
  </si>
  <si>
    <t xml:space="preserve">Набор аккумуляторных электроинструментов  </t>
  </si>
  <si>
    <t>компл.</t>
  </si>
  <si>
    <t>Заместитель руководителя контрактной службы:</t>
  </si>
  <si>
    <t>подполковник внутренней службы</t>
  </si>
  <si>
    <t>А.А. Ковалев</t>
  </si>
  <si>
    <r>
      <t>Вывод:</t>
    </r>
    <r>
      <rPr>
        <sz val="13"/>
        <color indexed="8"/>
        <rFont val="PT Astra Serif"/>
        <family val="1"/>
        <charset val="204"/>
      </rPr>
      <t xml:space="preserve"> Максимальная цена государственного контракта составляет 89 377 (Восемьдесят девять тысяч триста семьдесят семь) рублей 32 копейки и включает в себя стоимость товара,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</si>
</sst>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b/>
      <i/>
      <sz val="1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0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i/>
      <sz val="13"/>
      <color indexed="8"/>
      <name val="PT Astra Serif"/>
      <family val="1"/>
      <charset val="204"/>
    </font>
    <font>
      <b/>
      <i/>
      <vertAlign val="superscript"/>
      <sz val="13"/>
      <color indexed="8"/>
      <name val="PT Astra Serif"/>
      <family val="1"/>
      <charset val="204"/>
    </font>
    <font>
      <b/>
      <i/>
      <vertAlign val="subscript"/>
      <sz val="13"/>
      <color indexed="8"/>
      <name val="PT Astra Serif"/>
      <family val="1"/>
      <charset val="204"/>
    </font>
    <font>
      <sz val="13"/>
      <color indexed="8"/>
      <name val="PT Astra Serif"/>
      <family val="1"/>
      <charset val="204"/>
    </font>
    <font>
      <b/>
      <sz val="13"/>
      <color indexed="8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3"/>
      <name val="PT Astra Serif"/>
      <family val="1"/>
      <charset val="204"/>
    </font>
    <font>
      <b/>
      <sz val="12"/>
      <name val="PT Astra Serif"/>
      <family val="1"/>
      <charset val="204"/>
    </font>
    <font>
      <sz val="13"/>
      <color rgb="FFFF0000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" fillId="0" borderId="0" xfId="0" applyFont="1"/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4" fontId="10" fillId="0" borderId="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protection locked="0"/>
    </xf>
    <xf numFmtId="4" fontId="1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4" fontId="10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/>
    <xf numFmtId="0" fontId="17" fillId="0" borderId="0" xfId="0" applyFont="1" applyAlignment="1">
      <alignment horizontal="left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9" fillId="0" borderId="0" xfId="0" applyFont="1" applyAlignment="1">
      <alignment vertical="center"/>
    </xf>
    <xf numFmtId="0" fontId="21" fillId="0" borderId="0" xfId="0" applyFont="1" applyAlignme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left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2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protection locked="0"/>
    </xf>
    <xf numFmtId="0" fontId="16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942975</xdr:rowOff>
    </xdr:from>
    <xdr:to>
      <xdr:col>11</xdr:col>
      <xdr:colOff>0</xdr:colOff>
      <xdr:row>5</xdr:row>
      <xdr:rowOff>1295400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1895475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942975</xdr:rowOff>
    </xdr:from>
    <xdr:to>
      <xdr:col>13</xdr:col>
      <xdr:colOff>0</xdr:colOff>
      <xdr:row>5</xdr:row>
      <xdr:rowOff>1295400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1895475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914400</xdr:rowOff>
    </xdr:from>
    <xdr:to>
      <xdr:col>12</xdr:col>
      <xdr:colOff>0</xdr:colOff>
      <xdr:row>5</xdr:row>
      <xdr:rowOff>1352550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1866900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9</xdr:row>
      <xdr:rowOff>171450</xdr:rowOff>
    </xdr:from>
    <xdr:to>
      <xdr:col>3</xdr:col>
      <xdr:colOff>457200</xdr:colOff>
      <xdr:row>11</xdr:row>
      <xdr:rowOff>142875</xdr:rowOff>
    </xdr:to>
    <xdr:pic>
      <xdr:nvPicPr>
        <xdr:cNvPr id="19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" y="4429125"/>
          <a:ext cx="2562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4</xdr:col>
      <xdr:colOff>28575</xdr:colOff>
      <xdr:row>15</xdr:row>
      <xdr:rowOff>123825</xdr:rowOff>
    </xdr:to>
    <xdr:pic>
      <xdr:nvPicPr>
        <xdr:cNvPr id="20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" y="4733925"/>
          <a:ext cx="2686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3</xdr:col>
      <xdr:colOff>85725</xdr:colOff>
      <xdr:row>23</xdr:row>
      <xdr:rowOff>9525</xdr:rowOff>
    </xdr:to>
    <xdr:pic>
      <xdr:nvPicPr>
        <xdr:cNvPr id="2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" y="6619875"/>
          <a:ext cx="21812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364435</xdr:colOff>
      <xdr:row>0</xdr:row>
      <xdr:rowOff>107674</xdr:rowOff>
    </xdr:from>
    <xdr:to>
      <xdr:col>17</xdr:col>
      <xdr:colOff>240196</xdr:colOff>
      <xdr:row>2</xdr:row>
      <xdr:rowOff>149087</xdr:rowOff>
    </xdr:to>
    <xdr:sp macro="" textlink="">
      <xdr:nvSpPr>
        <xdr:cNvPr id="5" name="TextBox 4"/>
        <xdr:cNvSpPr txBox="1"/>
      </xdr:nvSpPr>
      <xdr:spPr>
        <a:xfrm>
          <a:off x="14196392" y="107674"/>
          <a:ext cx="2368826" cy="42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  <a:cs typeface="+mn-cs"/>
            </a:rPr>
            <a:t>Приложение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  <a:cs typeface="+mn-cs"/>
            </a:rPr>
            <a:t>к закупочной сессии</a:t>
          </a:r>
          <a:endParaRPr lang="ru-RU" b="1">
            <a:effectLst/>
            <a:latin typeface="PT Astra Serif" panose="020A0603040505020204" pitchFamily="18" charset="-52"/>
            <a:ea typeface="PT Astra Serif" panose="020A0603040505020204" pitchFamily="18" charset="-5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9"/>
  <sheetViews>
    <sheetView tabSelected="1" view="pageBreakPreview" topLeftCell="B7" zoomScaleNormal="100" zoomScaleSheetLayoutView="100" workbookViewId="0">
      <selection activeCell="C28" sqref="C28"/>
    </sheetView>
  </sheetViews>
  <sheetFormatPr defaultRowHeight="15" x14ac:dyDescent="0.25"/>
  <cols>
    <col min="1" max="1" width="0" style="5" hidden="1" customWidth="1"/>
    <col min="2" max="2" width="7.7109375" style="5" customWidth="1"/>
    <col min="3" max="3" width="31.42578125" style="5" customWidth="1"/>
    <col min="4" max="4" width="8.42578125" style="5" customWidth="1"/>
    <col min="5" max="5" width="9.28515625" style="5" bestFit="1" customWidth="1"/>
    <col min="6" max="8" width="16.42578125" style="5" customWidth="1"/>
    <col min="9" max="9" width="16.42578125" style="5" hidden="1" customWidth="1"/>
    <col min="10" max="10" width="10.7109375" style="5" hidden="1" customWidth="1"/>
    <col min="11" max="11" width="13.140625" style="5" customWidth="1"/>
    <col min="12" max="12" width="15.140625" style="5" customWidth="1"/>
    <col min="13" max="13" width="16" style="5" customWidth="1"/>
    <col min="14" max="14" width="24.7109375" style="5" customWidth="1"/>
    <col min="15" max="16" width="15.85546875" style="5" customWidth="1"/>
    <col min="17" max="17" width="21.42578125" style="5" customWidth="1"/>
    <col min="18" max="18" width="9.140625" style="5"/>
    <col min="19" max="22" width="9.140625" style="5" customWidth="1"/>
    <col min="23" max="16384" width="9.140625" style="5"/>
  </cols>
  <sheetData>
    <row r="1" spans="2:17" s="1" customFormat="1" ht="15" customHeight="1" x14ac:dyDescent="0.25">
      <c r="O1" s="39"/>
      <c r="P1" s="39"/>
      <c r="Q1" s="39"/>
    </row>
    <row r="2" spans="2:17" s="1" customFormat="1" ht="15" customHeight="1" x14ac:dyDescent="0.25">
      <c r="O2" s="39"/>
      <c r="P2" s="39"/>
      <c r="Q2" s="39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39"/>
      <c r="P3" s="39"/>
      <c r="Q3" s="39"/>
    </row>
    <row r="4" spans="2:17" s="1" customFormat="1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x14ac:dyDescent="0.25">
      <c r="B5" s="41" t="s">
        <v>1</v>
      </c>
      <c r="C5" s="41" t="s">
        <v>2</v>
      </c>
      <c r="D5" s="41" t="s">
        <v>3</v>
      </c>
      <c r="E5" s="41" t="s">
        <v>4</v>
      </c>
      <c r="F5" s="42" t="s">
        <v>5</v>
      </c>
      <c r="G5" s="42"/>
      <c r="H5" s="42"/>
      <c r="I5" s="42"/>
      <c r="J5" s="42"/>
      <c r="K5" s="43" t="s">
        <v>6</v>
      </c>
      <c r="L5" s="43"/>
      <c r="M5" s="43"/>
      <c r="N5" s="44" t="s">
        <v>7</v>
      </c>
      <c r="O5" s="45"/>
      <c r="P5" s="45"/>
      <c r="Q5" s="45"/>
    </row>
    <row r="6" spans="2:17" ht="114.75" x14ac:dyDescent="0.25">
      <c r="B6" s="41"/>
      <c r="C6" s="41"/>
      <c r="D6" s="41"/>
      <c r="E6" s="41"/>
      <c r="F6" s="31" t="s">
        <v>8</v>
      </c>
      <c r="G6" s="31" t="s">
        <v>9</v>
      </c>
      <c r="H6" s="38" t="s">
        <v>10</v>
      </c>
      <c r="I6" s="38" t="s">
        <v>48</v>
      </c>
      <c r="J6" s="38"/>
      <c r="K6" s="31" t="s">
        <v>11</v>
      </c>
      <c r="L6" s="31" t="s">
        <v>12</v>
      </c>
      <c r="M6" s="6" t="s">
        <v>45</v>
      </c>
      <c r="N6" s="7" t="s">
        <v>46</v>
      </c>
      <c r="O6" s="8" t="s">
        <v>13</v>
      </c>
      <c r="P6" s="8" t="s">
        <v>14</v>
      </c>
      <c r="Q6" s="8" t="s">
        <v>15</v>
      </c>
    </row>
    <row r="7" spans="2:17" ht="25.5" x14ac:dyDescent="0.25">
      <c r="B7" s="32">
        <v>1</v>
      </c>
      <c r="C7" s="33" t="s">
        <v>50</v>
      </c>
      <c r="D7" s="32" t="s">
        <v>51</v>
      </c>
      <c r="E7" s="34">
        <v>2</v>
      </c>
      <c r="F7" s="35">
        <v>44400</v>
      </c>
      <c r="G7" s="35">
        <v>45000</v>
      </c>
      <c r="H7" s="35">
        <v>44666</v>
      </c>
      <c r="I7" s="36"/>
      <c r="J7" s="36"/>
      <c r="K7" s="35">
        <f t="shared" ref="K7" si="0">AVERAGE(F7:J7)</f>
        <v>44688.666666666664</v>
      </c>
      <c r="L7" s="37">
        <f t="shared" ref="L7" si="1">SQRT((SUM(IF(F7&gt;0,POWER(F7-K7,2),0),IF(G7&gt;0,POWER(G7-K7,2),0),IF(H7&gt;0,POWER(H7-K7,2),0),IF(I7&gt;0,POWER(I7-K7,2),0),IF(J7&gt;0,POWER(J7-K7,2),0),))/(COUNTA(F7:J7)-1))</f>
        <v>300.64153627423696</v>
      </c>
      <c r="M7" s="37">
        <f t="shared" ref="M7" si="2">L7/K7*100</f>
        <v>0.67274671342675318</v>
      </c>
      <c r="N7" s="35">
        <f t="shared" ref="N7" si="3">((E7/COUNTA(F7:J7))*(SUM(F7:J7)))</f>
        <v>89377.333333333328</v>
      </c>
      <c r="O7" s="35">
        <f t="shared" ref="O7" si="4">N7/E7</f>
        <v>44688.666666666664</v>
      </c>
      <c r="P7" s="35">
        <f t="shared" ref="P7" si="5">ROUNDDOWN(O7,2)</f>
        <v>44688.66</v>
      </c>
      <c r="Q7" s="35">
        <f t="shared" ref="Q7" si="6">P7*E7</f>
        <v>89377.32</v>
      </c>
    </row>
    <row r="8" spans="2:17" ht="15.75" x14ac:dyDescent="0.25">
      <c r="B8" s="48" t="s">
        <v>16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9">
        <f>SUM(Q7:Q7)</f>
        <v>89377.32</v>
      </c>
    </row>
    <row r="9" spans="2:17" x14ac:dyDescent="0.2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ht="15.75" x14ac:dyDescent="0.25">
      <c r="B10" s="50" t="s">
        <v>17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0"/>
      <c r="O10" s="10"/>
    </row>
    <row r="11" spans="2:17" ht="15.75" x14ac:dyDescent="0.25">
      <c r="B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1"/>
    </row>
    <row r="12" spans="2:17" ht="15.75" x14ac:dyDescent="0.25">
      <c r="B12" s="10"/>
      <c r="C12" s="10"/>
      <c r="D12" s="10"/>
      <c r="E12" s="12" t="s">
        <v>18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2:17" ht="15.75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2:17" ht="15.75" x14ac:dyDescent="0.25">
      <c r="B14" s="10"/>
      <c r="C14" s="13" t="s">
        <v>19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7" ht="15.75" x14ac:dyDescent="0.25">
      <c r="B15" s="10"/>
      <c r="C15" s="10"/>
      <c r="D15" s="10"/>
      <c r="E15" s="13" t="s">
        <v>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2:17" ht="15.7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8" ht="15.75" x14ac:dyDescent="0.25">
      <c r="B17" s="10"/>
      <c r="C17" s="12" t="s">
        <v>21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8" ht="15.75" x14ac:dyDescent="0.25">
      <c r="B18" s="10"/>
      <c r="C18" s="12" t="s">
        <v>22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8" ht="15.75" x14ac:dyDescent="0.25">
      <c r="B19" s="10"/>
      <c r="C19" s="13" t="s">
        <v>23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8" ht="16.5" x14ac:dyDescent="0.25">
      <c r="B20" s="14" t="s">
        <v>24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8" ht="19.5" x14ac:dyDescent="0.25">
      <c r="B21" s="10"/>
      <c r="C21" s="15" t="s">
        <v>47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8" ht="16.5" x14ac:dyDescent="0.25">
      <c r="B22" s="10"/>
      <c r="C22" s="16" t="s">
        <v>25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8" ht="16.5" x14ac:dyDescent="0.25">
      <c r="B23" s="10"/>
      <c r="C23" s="16" t="s">
        <v>19</v>
      </c>
      <c r="D23" s="17" t="s">
        <v>26</v>
      </c>
      <c r="E23" s="17"/>
      <c r="F23" s="17"/>
      <c r="G23" s="17"/>
      <c r="H23" s="17"/>
      <c r="I23" s="17"/>
      <c r="J23" s="17"/>
      <c r="K23" s="17"/>
      <c r="L23" s="17"/>
      <c r="M23" s="10"/>
      <c r="N23" s="10"/>
      <c r="O23" s="10"/>
    </row>
    <row r="24" spans="2:18" ht="16.5" x14ac:dyDescent="0.25">
      <c r="B24" s="10"/>
      <c r="C24" s="51" t="s">
        <v>27</v>
      </c>
      <c r="D24" s="51"/>
      <c r="E24" s="51"/>
      <c r="F24" s="51"/>
      <c r="G24" s="51"/>
      <c r="H24" s="10"/>
      <c r="I24" s="10"/>
      <c r="J24" s="10"/>
      <c r="K24" s="10"/>
      <c r="L24" s="10"/>
      <c r="M24" s="10"/>
      <c r="N24" s="18"/>
      <c r="O24" s="10"/>
    </row>
    <row r="25" spans="2:18" ht="16.5" x14ac:dyDescent="0.25">
      <c r="B25" s="1"/>
      <c r="C25" s="10"/>
      <c r="D25" s="46" t="s">
        <v>28</v>
      </c>
      <c r="E25" s="46"/>
      <c r="F25" s="46"/>
      <c r="G25" s="46"/>
      <c r="H25" s="46"/>
      <c r="I25" s="10"/>
      <c r="J25" s="10"/>
      <c r="K25" s="10"/>
      <c r="L25" s="10"/>
      <c r="M25" s="10"/>
      <c r="N25" s="10"/>
      <c r="O25" s="10"/>
      <c r="P25" s="10"/>
      <c r="Q25" s="19"/>
    </row>
    <row r="26" spans="2:18" ht="16.5" x14ac:dyDescent="0.25">
      <c r="B26" s="1"/>
      <c r="C26" s="10"/>
      <c r="D26" s="46" t="s">
        <v>29</v>
      </c>
      <c r="E26" s="46"/>
      <c r="F26" s="46"/>
      <c r="G26" s="46"/>
      <c r="H26" s="46"/>
      <c r="I26" s="10"/>
      <c r="J26" s="10"/>
      <c r="K26" s="10"/>
      <c r="L26" s="10"/>
      <c r="M26" s="10"/>
      <c r="N26" s="10"/>
      <c r="O26" s="10"/>
      <c r="P26" s="10"/>
      <c r="Q26" s="19"/>
    </row>
    <row r="27" spans="2:18" ht="16.5" x14ac:dyDescent="0.25">
      <c r="B27" s="17"/>
      <c r="C27" s="17"/>
      <c r="D27" s="46" t="s">
        <v>30</v>
      </c>
      <c r="E27" s="46"/>
      <c r="F27" s="46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2:18" ht="16.5" x14ac:dyDescent="0.25">
      <c r="B28" s="16" t="s">
        <v>31</v>
      </c>
      <c r="C28" s="20" t="s">
        <v>55</v>
      </c>
      <c r="D28" s="20"/>
      <c r="E28" s="10"/>
      <c r="F28" s="10"/>
      <c r="G28" s="21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8" ht="16.5" x14ac:dyDescent="0.25">
      <c r="B29" s="16"/>
      <c r="C29" s="16" t="s">
        <v>32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8" s="1" customFormat="1" ht="16.5" x14ac:dyDescent="0.25">
      <c r="B30" s="16"/>
      <c r="C30" s="16" t="s">
        <v>33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0"/>
    </row>
    <row r="31" spans="2:18" s="1" customFormat="1" ht="16.5" x14ac:dyDescent="0.25">
      <c r="B31" s="16"/>
      <c r="C31" s="16" t="s">
        <v>34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2:18" s="1" customFormat="1" ht="16.5" x14ac:dyDescent="0.25">
      <c r="B32" s="16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2:17" s="1" customFormat="1" ht="16.5" x14ac:dyDescent="0.25">
      <c r="B33" s="16"/>
      <c r="C33" s="17" t="s">
        <v>35</v>
      </c>
      <c r="D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2:17" s="1" customFormat="1" ht="16.5" x14ac:dyDescent="0.25"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s="1" customFormat="1" ht="16.5" x14ac:dyDescent="0.25">
      <c r="B35" s="16"/>
      <c r="C35" s="17"/>
      <c r="D35" s="10"/>
    </row>
    <row r="36" spans="2:17" s="1" customFormat="1" ht="16.5" x14ac:dyDescent="0.25">
      <c r="C36" s="22" t="s">
        <v>52</v>
      </c>
      <c r="D36" s="22"/>
      <c r="E36" s="23"/>
      <c r="F36" s="23"/>
      <c r="G36" s="23"/>
      <c r="H36" s="23"/>
      <c r="I36" s="21"/>
      <c r="J36" s="21"/>
      <c r="K36" s="21"/>
      <c r="L36" s="23"/>
      <c r="M36" s="10"/>
      <c r="N36" s="10"/>
      <c r="O36" s="10"/>
      <c r="P36" s="10"/>
      <c r="Q36" s="10"/>
    </row>
    <row r="37" spans="2:17" s="1" customFormat="1" ht="16.5" x14ac:dyDescent="0.25">
      <c r="B37" s="16"/>
      <c r="C37" s="24" t="s">
        <v>36</v>
      </c>
      <c r="D37" s="23"/>
      <c r="E37" s="23"/>
      <c r="F37" s="23"/>
      <c r="G37" s="23"/>
      <c r="H37" s="23"/>
      <c r="I37" s="25"/>
      <c r="J37" s="21"/>
      <c r="K37" s="21"/>
      <c r="L37" s="23"/>
      <c r="M37" s="10"/>
      <c r="N37" s="10"/>
      <c r="O37" s="10"/>
      <c r="P37" s="10"/>
      <c r="Q37" s="10"/>
    </row>
    <row r="38" spans="2:17" s="1" customFormat="1" ht="16.5" x14ac:dyDescent="0.25">
      <c r="B38" s="16"/>
      <c r="C38" s="24" t="s">
        <v>37</v>
      </c>
      <c r="D38" s="23"/>
      <c r="E38" s="23"/>
      <c r="F38" s="23"/>
      <c r="G38" s="23"/>
      <c r="H38" s="23"/>
      <c r="I38" s="47"/>
      <c r="J38" s="47"/>
      <c r="K38" s="26"/>
      <c r="L38" s="27"/>
    </row>
    <row r="39" spans="2:17" s="1" customFormat="1" ht="16.5" x14ac:dyDescent="0.25">
      <c r="B39" s="16"/>
      <c r="C39" s="24" t="s">
        <v>38</v>
      </c>
      <c r="D39" s="23"/>
      <c r="E39" s="23"/>
      <c r="F39" s="23"/>
      <c r="G39" s="23"/>
      <c r="H39" s="22"/>
      <c r="I39" s="26"/>
      <c r="J39" s="26"/>
      <c r="K39" s="26"/>
      <c r="L39" s="27"/>
    </row>
    <row r="40" spans="2:17" s="1" customFormat="1" ht="16.5" x14ac:dyDescent="0.25">
      <c r="C40" s="24" t="s">
        <v>53</v>
      </c>
      <c r="D40" s="23"/>
      <c r="E40" s="23"/>
      <c r="F40" s="23"/>
      <c r="G40" s="23"/>
      <c r="H40" s="28" t="s">
        <v>54</v>
      </c>
      <c r="I40" s="29"/>
      <c r="J40" s="29"/>
      <c r="K40" s="26"/>
      <c r="L40" s="27"/>
    </row>
    <row r="41" spans="2:17" s="1" customFormat="1" ht="16.5" x14ac:dyDescent="0.25">
      <c r="C41" s="30" t="s">
        <v>49</v>
      </c>
      <c r="D41" s="27"/>
      <c r="E41" s="27"/>
      <c r="F41" s="27"/>
      <c r="G41" s="27"/>
      <c r="I41" s="29"/>
      <c r="J41" s="29"/>
      <c r="K41" s="26"/>
    </row>
    <row r="42" spans="2:17" s="1" customFormat="1" ht="16.5" x14ac:dyDescent="0.25">
      <c r="C42" s="27"/>
      <c r="D42" s="27"/>
      <c r="E42" s="27"/>
      <c r="F42" s="27"/>
      <c r="G42" s="27"/>
      <c r="H42" s="27"/>
      <c r="I42" s="25"/>
      <c r="J42" s="29"/>
      <c r="K42" s="26"/>
    </row>
    <row r="43" spans="2:17" s="1" customFormat="1" ht="16.5" x14ac:dyDescent="0.25">
      <c r="C43" s="30" t="s">
        <v>39</v>
      </c>
      <c r="D43" s="30"/>
      <c r="E43" s="30"/>
      <c r="F43" s="30"/>
      <c r="G43" s="30"/>
      <c r="H43" s="30"/>
      <c r="I43" s="26"/>
      <c r="J43" s="26"/>
      <c r="K43" s="26"/>
    </row>
    <row r="44" spans="2:17" s="1" customFormat="1" ht="16.5" x14ac:dyDescent="0.25">
      <c r="C44" s="30" t="s">
        <v>42</v>
      </c>
      <c r="D44" s="30"/>
      <c r="E44" s="30"/>
      <c r="F44" s="30"/>
      <c r="G44" s="30"/>
      <c r="H44" s="30"/>
      <c r="I44" s="26"/>
      <c r="J44" s="26"/>
      <c r="K44" s="26"/>
    </row>
    <row r="45" spans="2:17" s="1" customFormat="1" ht="16.5" x14ac:dyDescent="0.25">
      <c r="C45" s="30" t="s">
        <v>43</v>
      </c>
      <c r="D45" s="30"/>
      <c r="E45" s="30"/>
      <c r="F45" s="30"/>
      <c r="G45" s="30"/>
      <c r="H45" s="30"/>
      <c r="I45" s="26"/>
      <c r="J45" s="26"/>
      <c r="K45" s="26"/>
    </row>
    <row r="46" spans="2:17" s="1" customFormat="1" ht="16.5" x14ac:dyDescent="0.25">
      <c r="C46" s="30" t="s">
        <v>44</v>
      </c>
      <c r="D46" s="30"/>
      <c r="E46" s="30"/>
      <c r="F46" s="30"/>
      <c r="G46" s="30"/>
      <c r="H46" s="30"/>
      <c r="I46" s="26"/>
      <c r="J46" s="26"/>
      <c r="K46" s="26"/>
    </row>
    <row r="47" spans="2:17" s="1" customFormat="1" ht="16.5" x14ac:dyDescent="0.25">
      <c r="C47" s="30" t="s">
        <v>37</v>
      </c>
      <c r="D47" s="30"/>
      <c r="E47" s="30"/>
      <c r="F47" s="30"/>
      <c r="G47" s="30"/>
      <c r="H47" s="30"/>
      <c r="I47" s="26"/>
      <c r="J47" s="26"/>
      <c r="K47" s="26"/>
    </row>
    <row r="48" spans="2:17" s="1" customFormat="1" ht="16.5" x14ac:dyDescent="0.25">
      <c r="C48" s="24" t="s">
        <v>38</v>
      </c>
      <c r="D48" s="30"/>
      <c r="E48" s="30"/>
      <c r="F48" s="30"/>
      <c r="G48" s="30"/>
      <c r="H48" s="30"/>
      <c r="I48" s="26"/>
      <c r="J48" s="26"/>
      <c r="K48" s="26"/>
    </row>
    <row r="49" spans="3:11" s="1" customFormat="1" ht="16.5" x14ac:dyDescent="0.25">
      <c r="C49" s="24" t="s">
        <v>40</v>
      </c>
      <c r="D49" s="30"/>
      <c r="E49" s="30"/>
      <c r="F49" s="30"/>
      <c r="G49" s="30"/>
      <c r="H49" s="28" t="s">
        <v>41</v>
      </c>
      <c r="I49" s="26"/>
      <c r="J49" s="26"/>
      <c r="K49" s="26"/>
    </row>
    <row r="50" spans="3:11" s="1" customFormat="1" ht="16.5" x14ac:dyDescent="0.25">
      <c r="C50" s="30" t="s">
        <v>49</v>
      </c>
      <c r="D50" s="27"/>
      <c r="E50" s="27"/>
      <c r="F50" s="27"/>
      <c r="G50" s="27"/>
      <c r="H50" s="27"/>
    </row>
    <row r="51" spans="3:11" s="1" customFormat="1" x14ac:dyDescent="0.25"/>
    <row r="52" spans="3:11" s="1" customFormat="1" x14ac:dyDescent="0.25"/>
    <row r="53" spans="3:11" s="1" customFormat="1" x14ac:dyDescent="0.25"/>
    <row r="54" spans="3:11" s="1" customFormat="1" x14ac:dyDescent="0.25"/>
    <row r="55" spans="3:11" s="1" customFormat="1" x14ac:dyDescent="0.25"/>
    <row r="56" spans="3:11" s="1" customFormat="1" x14ac:dyDescent="0.25"/>
    <row r="57" spans="3:11" s="1" customFormat="1" x14ac:dyDescent="0.25"/>
    <row r="58" spans="3:11" s="1" customFormat="1" x14ac:dyDescent="0.25"/>
    <row r="59" spans="3:11" s="1" customFormat="1" x14ac:dyDescent="0.25"/>
    <row r="60" spans="3:11" s="1" customFormat="1" x14ac:dyDescent="0.25"/>
    <row r="61" spans="3:11" s="1" customFormat="1" x14ac:dyDescent="0.25"/>
    <row r="62" spans="3:11" s="1" customFormat="1" x14ac:dyDescent="0.25"/>
    <row r="63" spans="3:11" s="1" customFormat="1" x14ac:dyDescent="0.25"/>
    <row r="64" spans="3:11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2:17" s="1" customFormat="1" x14ac:dyDescent="0.25"/>
    <row r="338" spans="2:17" s="1" customFormat="1" x14ac:dyDescent="0.25"/>
    <row r="339" spans="2:17" s="1" customFormat="1" x14ac:dyDescent="0.25"/>
    <row r="340" spans="2:17" s="1" customFormat="1" x14ac:dyDescent="0.25"/>
    <row r="341" spans="2:17" s="1" customFormat="1" x14ac:dyDescent="0.25"/>
    <row r="342" spans="2:17" s="1" customFormat="1" x14ac:dyDescent="0.25"/>
    <row r="343" spans="2:17" s="1" customFormat="1" x14ac:dyDescent="0.25"/>
    <row r="344" spans="2:17" s="1" customFormat="1" x14ac:dyDescent="0.25"/>
    <row r="345" spans="2:17" s="1" customFormat="1" x14ac:dyDescent="0.25"/>
    <row r="346" spans="2:17" s="1" customFormat="1" x14ac:dyDescent="0.25"/>
    <row r="347" spans="2:17" s="1" customFormat="1" x14ac:dyDescent="0.25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 s="1" customFormat="1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 s="1" customFormat="1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</sheetData>
  <mergeCells count="17">
    <mergeCell ref="D25:H25"/>
    <mergeCell ref="D26:H26"/>
    <mergeCell ref="D27:F27"/>
    <mergeCell ref="I38:J38"/>
    <mergeCell ref="B8:P8"/>
    <mergeCell ref="B9:Q9"/>
    <mergeCell ref="B10:M10"/>
    <mergeCell ref="C24:G24"/>
    <mergeCell ref="O1:Q3"/>
    <mergeCell ref="B4:Q4"/>
    <mergeCell ref="B5:B6"/>
    <mergeCell ref="C5:C6"/>
    <mergeCell ref="D5:D6"/>
    <mergeCell ref="E5:E6"/>
    <mergeCell ref="F5:J5"/>
    <mergeCell ref="K5:M5"/>
    <mergeCell ref="N5:Q5"/>
  </mergeCell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2026-06-01T06:53:34Z</dcterms:modified>
</cp:coreProperties>
</file>