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1" Target="xl/workbook.xml" Type="http://schemas.openxmlformats.org/officeDocument/2006/relationships/officeDocument"/>
  <Relationship Id="rId2" Target="docProps/app.xml" Type="http://schemas.openxmlformats.org/officeDocument/2006/relationships/extended-properties"/>
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крупы" r:id="rId1" sheetId="1" state="visible"/>
  </sheets>
  <definedNames/>
  <calcPr calcCompleted="true" calcMode="auto" calcOnSave="false" fullCalcOnLoad="false"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<sst xmlns="http://schemas.openxmlformats.org/spreadsheetml/2006/main" xmlns:a="http://schemas.openxmlformats.org/drawingml/2006/main" xmlns:a15="http://schemas.microsoft.com/office/drawing/2012/main" xmlns:asvg="http://schemas.microsoft.com/office/drawing/2016/SVG/main" xmlns:c="http://schemas.openxmlformats.org/drawingml/2006/chart" xmlns:co="http://ncloudtech.com" xmlns:co-ooxml="http://ncloudtech.com/ooxml" xmlns:m="http://schemas.openxmlformats.org/officeDocument/2006/math" xmlns:mc="http://schemas.openxmlformats.org/markup-compatibility/2006" xmlns:o="urn:schemas-microsoft-com:office:office" xmlns:p="http://schemas.openxmlformats.org/presentationml/2006/main" xmlns:pic="http://schemas.openxmlformats.org/drawingml/2006/picture" xmlns:r="http://schemas.openxmlformats.org/officeDocument/2006/relationships" xmlns:s="http://schemas.openxmlformats.org/officeDocument/2006/sharedTypes" xmlns:sl="http://schemas.openxmlformats.org/schemaLibrary/2006/main" xmlns:v="urn:schemas-microsoft-com:vml" xmlns:w="http://schemas.openxmlformats.org/wordprocessingml/2006/main" xmlns:w10="urn:schemas-microsoft-com:office:word" xmlns:w14="http://schemas.microsoft.com/office/word/2010/wordml" xmlns:w15="http://schemas.microsoft.com/office/word/2012/wordml" xmlns:wp="http://schemas.openxmlformats.org/drawingml/2006/wordprocessingDrawing" xmlns:wpg="http://schemas.microsoft.com/office/word/2010/wordprocessingGroup" xmlns:wps="http://schemas.microsoft.com/office/word/2010/wordprocessingShape" xmlns:x="urn:schemas-microsoft-com:office:excel" xmlns:x12ac="http://schemas.microsoft.com/office/spreadsheetml/2011/1/ac" xmlns:x14="http://schemas.microsoft.com/office/spreadsheetml/2009/9/main" xmlns:xdr="http://schemas.openxmlformats.org/drawingml/2006/spreadsheetDrawing" xmlns:xm="http://schemas.microsoft.com/office/excel/2006/main" mc:Ignorable="co co-ooxml w14 x14 w15">
  <si>
    <t>№ п/п</t>
  </si>
  <si>
    <t>Наименование товара, работ, услуг</t>
  </si>
  <si>
    <t>Объем</t>
  </si>
  <si>
    <t>Источник №1 (Трад.вкуса)</t>
  </si>
  <si>
    <t>Источник №2 Грей Торг</t>
  </si>
  <si>
    <t>Источник №3 Галерея</t>
  </si>
  <si>
    <t xml:space="preserve">Источник №4 </t>
  </si>
  <si>
    <t xml:space="preserve">Источник №5 </t>
  </si>
  <si>
    <t xml:space="preserve">Источник №6 </t>
  </si>
  <si>
    <t>Средн. арифм.</t>
  </si>
  <si>
    <t>Кол-во знач.</t>
  </si>
  <si>
    <t>Сред. квадр. откл. σ=</t>
  </si>
  <si>
    <t>Коэфф вариации V=</t>
  </si>
  <si>
    <t>Совокупность значений</t>
  </si>
  <si>
    <t>Рыночная стоимость</t>
  </si>
  <si>
    <t>Ед.изм.</t>
  </si>
  <si>
    <t>Кол-во</t>
  </si>
  <si>
    <t>Цена за ед.изм.</t>
  </si>
  <si>
    <t>Крупа рис шлифованный</t>
  </si>
  <si>
    <t>кг</t>
  </si>
  <si>
    <t xml:space="preserve">Крупа гречневая (ядрица) </t>
  </si>
  <si>
    <t xml:space="preserve">Горох колотый шлифованный </t>
  </si>
  <si>
    <t>Крупа пшено шлифованное</t>
  </si>
  <si>
    <t>Крупа ячменная (перловая №1)</t>
  </si>
  <si>
    <t>Крупа ячменная (ячневая)</t>
  </si>
  <si>
    <t>Крупа кукурузная шлифованная</t>
  </si>
  <si>
    <t>Крупа манная</t>
  </si>
  <si>
    <t xml:space="preserve">НМЦК контракта (рын.) = 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</si>
</sst>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0.00;[red]0.00" formatCode="0.00;[red]0.00" numFmtId="1003"/>
    <numFmt co:extendedFormatCode="0.00" formatCode="0.00" numFmtId="1002"/>
    <numFmt co:extendedFormatCode="#,##0.00_р_." formatCode="#,##0.00_р_." numFmtId="1001"/>
  </numFmts>
  <fonts count="6">
    <font>
      <name val="Calibri"/>
      <sz val="11"/>
    </font>
    <font>
      <name val="Calibri"/>
      <color rgb="000000" tint="0"/>
      <sz val="11"/>
    </font>
    <font>
      <name val="Times New Roman"/>
      <color rgb="000000" tint="0"/>
      <sz val="9"/>
    </font>
    <font>
      <name val="Times New Roman"/>
      <sz val="9"/>
    </font>
    <font>
      <name val="Times New Roman"/>
      <color rgb="FF0000" tint="0"/>
      <sz val="9"/>
    </font>
    <font>
      <name val="Times New Roman"/>
      <color rgb="000000" tint="0"/>
      <sz val="10"/>
    </font>
  </fonts>
  <fills count="2">
    <fill>
      <patternFill patternType="none"/>
    </fill>
    <fill>
      <patternFill patternType="gray125"/>
    </fill>
  </fills>
  <borders count="28">
    <border>
      <left style="none"/>
      <right style="none"/>
      <top style="none"/>
      <bottom style="none"/>
      <diagonal style="none"/>
    </border>
    <border>
      <left style="thin">
        <color rgb="242424" tint="0"/>
      </left>
      <right style="thin">
        <color rgb="242424" tint="0"/>
      </right>
      <top style="thin">
        <color rgb="242424" tint="0"/>
      </top>
    </border>
    <border>
      <left style="thin">
        <color rgb="242424" tint="0"/>
      </left>
      <right style="thin">
        <color rgb="242424" tint="0"/>
      </right>
      <top style="thin">
        <color rgb="242424" tint="0"/>
      </top>
      <bottom style="thin">
        <color rgb="242424" tint="0"/>
      </bottom>
    </border>
    <border>
      <right style="thin">
        <color rgb="242424" tint="0"/>
      </right>
      <top style="thin">
        <color rgb="242424" tint="0"/>
      </top>
      <bottom style="thin">
        <color rgb="242424" tint="0"/>
      </bottom>
    </border>
    <border>
      <left style="thin">
        <color rgb="242424" tint="0"/>
      </left>
      <right style="thin">
        <color rgb="242424" tint="0"/>
      </right>
    </border>
    <border>
      <left style="thin">
        <color rgb="242424" tint="0"/>
      </left>
      <right style="thin">
        <color rgb="242424" tint="0"/>
      </right>
    </border>
    <border>
      <left style="thin">
        <color rgb="242424" tint="0"/>
      </left>
      <right style="thin">
        <color rgb="242424" tint="0"/>
      </right>
      <bottom style="thin">
        <color rgb="242424" tint="0"/>
      </bottom>
    </border>
    <border>
      <left style="thin">
        <color rgb="242424" tint="0"/>
      </left>
      <right style="thin">
        <color rgb="242424" tint="0"/>
      </right>
      <bottom style="thin">
        <color rgb="242424" tint="0"/>
      </bottom>
    </border>
    <border>
      <left style="thin">
        <color rgb="242424" tint="0"/>
      </left>
      <right style="thin">
        <color rgb="242424" tint="0"/>
      </right>
      <bottom style="thin">
        <color rgb="242424" tint="0"/>
      </bottom>
    </border>
    <border>
      <left style="thin">
        <color rgb="242424" tint="0"/>
      </left>
      <right style="thin">
        <color rgb="242424" tint="0"/>
      </right>
      <bottom style="thin">
        <color rgb="242424" tint="0"/>
      </bottom>
    </border>
    <border>
      <left style="thin">
        <color rgb="242424" tint="0"/>
      </left>
      <right style="thin">
        <color rgb="242424" tint="0"/>
      </right>
      <bottom style="thin">
        <color rgb="242424" tint="0"/>
      </bottom>
    </border>
    <border>
      <left style="thin">
        <color rgb="242424" tint="0"/>
      </left>
      <right style="thin">
        <color rgb="242424" tint="0"/>
      </right>
      <bottom style="thin">
        <color rgb="242424" tint="0"/>
      </bottom>
    </border>
    <border>
      <left style="thin">
        <color rgb="242424" tint="0"/>
      </left>
      <top style="thin">
        <color rgb="242424" tint="0"/>
      </top>
    </border>
    <border>
      <right style="thin">
        <color rgb="242424" tint="0"/>
      </right>
      <top style="thin">
        <color rgb="242424" tint="0"/>
      </top>
      <bottom style="thin">
        <color rgb="242424" tint="0"/>
      </bottom>
    </border>
    <border>
      <top style="thin">
        <color rgb="242424" tint="0"/>
      </top>
      <bottom style="thin">
        <color rgb="242424" tint="0"/>
      </bottom>
    </border>
    <border>
      <top style="thin">
        <color rgb="242424" tint="0"/>
      </top>
      <bottom style="thin">
        <color rgb="242424" tint="0"/>
      </bottom>
    </border>
    <border>
      <top style="thin">
        <color rgb="242424" tint="0"/>
      </top>
      <bottom style="thin">
        <color rgb="242424" tint="0"/>
      </bottom>
    </border>
    <border>
      <top style="thin">
        <color rgb="242424" tint="0"/>
      </top>
      <bottom style="thin">
        <color rgb="242424" tint="0"/>
      </bottom>
    </border>
    <border>
      <top style="thin">
        <color rgb="242424" tint="0"/>
      </top>
      <bottom style="thin">
        <color rgb="242424" tint="0"/>
      </bottom>
    </border>
    <border>
      <top style="thin">
        <color rgb="242424" tint="0"/>
      </top>
      <bottom style="thin">
        <color rgb="242424" tint="0"/>
      </bottom>
    </border>
    <border>
      <top style="thin">
        <color rgb="242424" tint="0"/>
      </top>
      <bottom style="thin">
        <color rgb="242424" tint="0"/>
      </bottom>
    </border>
    <border>
      <top style="thin">
        <color rgb="242424" tint="0"/>
      </top>
      <bottom style="thin">
        <color rgb="242424" tint="0"/>
      </bottom>
    </border>
    <border>
      <top style="thin">
        <color rgb="242424" tint="0"/>
      </top>
      <bottom style="thin">
        <color rgb="242424" tint="0"/>
      </bottom>
    </border>
    <border>
      <top style="thin">
        <color rgb="242424" tint="0"/>
      </top>
      <bottom style="thin">
        <color rgb="242424" tint="0"/>
      </bottom>
    </border>
    <border>
      <top style="thin">
        <color rgb="242424" tint="0"/>
      </top>
      <bottom style="thin">
        <color rgb="242424" tint="0"/>
      </bottom>
    </border>
    <border>
      <top style="thin">
        <color rgb="242424" tint="0"/>
      </top>
      <bottom style="thin">
        <color rgb="242424" tint="0"/>
      </bottom>
    </border>
    <border>
      <top style="thin">
        <color rgb="242424" tint="0"/>
      </top>
      <bottom style="thin">
        <color rgb="242424" tint="0"/>
      </bottom>
    </border>
    <border>
      <right style="thin">
        <color rgb="242424" tint="0"/>
      </right>
      <top style="thin">
        <color rgb="242424" tint="0"/>
      </top>
      <bottom style="thin">
        <color rgb="242424" tint="0"/>
      </bottom>
    </border>
  </borders>
  <cellStyleXfs count="1">
    <xf applyAlignment="true" applyBorder="false" applyFill="false" applyFont="true" applyNumberFormat="true" borderId="0" fillId="0" fontId="1" numFmtId="1000" quotePrefix="false">
      <alignment horizontal="general" shrinkToFit="false" textRotation="0" vertical="bottom" wrapText="false"/>
    </xf>
  </cellStyleXfs>
  <cellXfs count="45">
    <xf applyAlignment="true" applyBorder="false" applyFill="false" applyFont="true" applyNumberFormat="true" borderId="0" fillId="0" fontId="1" numFmtId="1000" quotePrefix="false">
      <alignment horizontal="general" shrinkToFit="false" textRotation="0" vertical="bottom" wrapText="false"/>
    </xf>
    <xf applyAlignment="true" applyBorder="false" applyFill="false" applyFont="true" applyNumberFormat="true" borderId="0" fillId="0" fontId="2" numFmtId="1000" quotePrefix="false">
      <alignment horizontal="center" textRotation="0" vertical="center" wrapText="true"/>
      <protection hidden="false" locked="true"/>
    </xf>
    <xf applyAlignment="true" applyBorder="false" applyFill="false" applyFont="true" applyNumberFormat="true" borderId="0" fillId="0" fontId="2" numFmtId="1001" quotePrefix="false">
      <alignment horizontal="center" textRotation="0" vertical="center" wrapText="true"/>
      <protection hidden="false" locked="true"/>
    </xf>
    <xf applyAlignment="true" applyBorder="true" applyFill="false" applyFont="true" applyNumberFormat="true" borderId="1" fillId="0" fontId="2" numFmtId="1000" quotePrefix="false">
      <alignment horizontal="center" textRotation="0" vertical="center" wrapText="true"/>
      <protection hidden="false" locked="true"/>
    </xf>
    <xf applyAlignment="true" applyBorder="true" applyFill="false" applyFont="true" applyNumberFormat="true" borderId="2" fillId="0" fontId="2" numFmtId="1000" quotePrefix="false">
      <alignment horizontal="center" textRotation="0" vertical="center" wrapText="true"/>
      <protection hidden="false" locked="true"/>
    </xf>
    <xf applyAlignment="true" applyBorder="true" applyFill="false" applyFont="true" applyNumberFormat="true" borderId="3" fillId="0" fontId="2" numFmtId="1000" quotePrefix="false">
      <alignment horizontal="center" textRotation="0" vertical="center" wrapText="true"/>
      <protection hidden="false" locked="true"/>
    </xf>
    <xf applyAlignment="true" applyBorder="true" applyFill="false" applyFont="true" applyNumberFormat="true" borderId="2" fillId="0" fontId="2" numFmtId="1001" quotePrefix="false">
      <alignment horizontal="center" textRotation="0" vertical="center" wrapText="true"/>
      <protection hidden="false" locked="true"/>
    </xf>
    <xf applyAlignment="true" applyBorder="true" applyFill="false" applyFont="true" applyNumberFormat="true" borderId="4" fillId="0" fontId="2" numFmtId="1000" quotePrefix="false">
      <alignment horizontal="center" textRotation="0" vertical="center" wrapText="true"/>
      <protection hidden="false" locked="true"/>
    </xf>
    <xf applyAlignment="true" applyBorder="true" applyFill="false" applyFont="true" applyNumberFormat="true" borderId="5" fillId="0" fontId="2" numFmtId="1000" quotePrefix="false">
      <alignment horizontal="center" textRotation="0" vertical="center" wrapText="true"/>
      <protection hidden="false" locked="true"/>
    </xf>
    <xf applyAlignment="true" applyBorder="true" applyFill="false" applyFont="true" applyNumberFormat="true" borderId="1" fillId="0" fontId="2" numFmtId="1001" quotePrefix="false">
      <alignment horizontal="center" textRotation="0" vertical="center" wrapText="true"/>
      <protection hidden="false" locked="true"/>
    </xf>
    <xf applyAlignment="true" applyBorder="true" applyFill="false" applyFont="true" applyNumberFormat="true" borderId="6" fillId="0" fontId="2" numFmtId="1001" quotePrefix="false">
      <alignment horizontal="center" textRotation="0" vertical="center" wrapText="true"/>
      <protection hidden="false" locked="true"/>
    </xf>
    <xf applyAlignment="true" applyBorder="true" applyFill="false" applyFont="true" applyNumberFormat="true" borderId="7" fillId="0" fontId="2" numFmtId="1000" quotePrefix="false">
      <alignment horizontal="center" textRotation="0" vertical="center" wrapText="true"/>
      <protection hidden="false" locked="true"/>
    </xf>
    <xf applyAlignment="true" applyBorder="true" applyFill="false" applyFont="true" applyNumberFormat="true" borderId="8" fillId="0" fontId="2" numFmtId="1000" quotePrefix="false">
      <alignment horizontal="center" textRotation="0" vertical="center" wrapText="true"/>
      <protection hidden="false" locked="true"/>
    </xf>
    <xf applyAlignment="true" applyBorder="true" applyFill="false" applyFont="true" applyNumberFormat="true" borderId="9" fillId="0" fontId="2" numFmtId="1000" quotePrefix="false">
      <alignment horizontal="center" textRotation="0" vertical="center" wrapText="true"/>
      <protection hidden="false" locked="true"/>
    </xf>
    <xf applyAlignment="true" applyBorder="true" applyFill="false" applyFont="true" applyNumberFormat="true" borderId="10" fillId="0" fontId="2" numFmtId="1000" quotePrefix="false">
      <alignment horizontal="center" textRotation="0" vertical="center" wrapText="true"/>
      <protection hidden="false" locked="true"/>
    </xf>
    <xf applyAlignment="true" applyBorder="true" applyFill="false" applyFont="true" applyNumberFormat="true" borderId="11" fillId="0" fontId="2" numFmtId="1001" quotePrefix="false">
      <alignment horizontal="center" textRotation="0" vertical="center" wrapText="true"/>
      <protection hidden="false" locked="true"/>
    </xf>
    <xf applyAlignment="true" applyBorder="true" applyFill="false" applyFont="true" applyNumberFormat="true" borderId="12" fillId="0" fontId="2" numFmtId="1000" quotePrefix="false">
      <alignment horizontal="center" textRotation="0" vertical="center" wrapText="true"/>
      <protection hidden="false" locked="true"/>
    </xf>
    <xf applyAlignment="true" applyBorder="true" applyFill="false" applyFont="true" applyNumberFormat="true" borderId="1" fillId="0" fontId="2" numFmtId="1000" quotePrefix="false">
      <alignment horizontal="left" indent="0" textRotation="0" vertical="center" wrapText="true"/>
      <protection hidden="false" locked="true"/>
    </xf>
    <xf applyAlignment="true" applyBorder="true" applyFill="false" applyFont="true" applyNumberFormat="true" borderId="13" fillId="0" fontId="3" numFmtId="1000" quotePrefix="false">
      <alignment horizontal="center" shrinkToFit="false" textRotation="0" vertical="center" wrapText="false"/>
      <protection hidden="false" locked="true"/>
    </xf>
    <xf applyAlignment="true" applyBorder="true" applyFill="false" applyFont="true" applyNumberFormat="true" borderId="1" fillId="0" fontId="3" numFmtId="1000" quotePrefix="false">
      <alignment horizontal="center" textRotation="0" vertical="center" wrapText="true"/>
      <protection hidden="false" locked="true"/>
    </xf>
    <xf applyAlignment="true" applyBorder="true" applyFill="false" applyFont="true" applyNumberFormat="true" borderId="1" fillId="0" fontId="3" numFmtId="1001" quotePrefix="false">
      <alignment horizontal="center" textRotation="0" vertical="center" wrapText="true"/>
      <protection hidden="false" locked="true"/>
    </xf>
    <xf applyAlignment="true" applyBorder="true" applyFill="false" applyFont="true" applyNumberFormat="true" borderId="1" fillId="0" fontId="4" numFmtId="1001" quotePrefix="false">
      <alignment horizontal="center" textRotation="0" vertical="center" wrapText="true"/>
      <protection hidden="false" locked="true"/>
    </xf>
    <xf applyAlignment="true" applyBorder="true" applyFill="false" applyFont="true" applyNumberFormat="true" borderId="2" fillId="0" fontId="3" numFmtId="1001" quotePrefix="false">
      <alignment horizontal="center" textRotation="0" vertical="center" wrapText="true"/>
      <protection hidden="false" locked="true"/>
    </xf>
    <xf applyAlignment="true" applyBorder="true" applyFill="false" applyFont="true" applyNumberFormat="true" borderId="2" fillId="0" fontId="2" numFmtId="1002" quotePrefix="false">
      <alignment horizontal="center" textRotation="0" vertical="center" wrapText="true"/>
      <protection hidden="false" locked="true"/>
    </xf>
    <xf applyAlignment="true" applyBorder="true" applyFill="false" applyFont="true" applyNumberFormat="true" borderId="2" fillId="0" fontId="3" numFmtId="1000" quotePrefix="false">
      <alignment horizontal="center" textRotation="0" vertical="center" wrapText="true"/>
      <protection hidden="false" locked="true"/>
    </xf>
    <xf applyAlignment="true" applyBorder="true" applyFill="false" applyFont="true" applyNumberFormat="true" borderId="2" fillId="0" fontId="5" numFmtId="1000" quotePrefix="false">
      <alignment horizontal="general" textRotation="0" vertical="bottom" wrapText="true"/>
      <protection hidden="false" locked="true"/>
    </xf>
    <xf applyAlignment="true" applyBorder="true" applyFill="false" applyFont="true" applyNumberFormat="true" borderId="2" fillId="0" fontId="3" numFmtId="1000" quotePrefix="false">
      <alignment horizontal="center" shrinkToFit="false" textRotation="0" vertical="center" wrapText="false"/>
      <protection hidden="false" locked="true"/>
    </xf>
    <xf applyAlignment="true" applyBorder="true" applyFill="false" applyFont="true" applyNumberFormat="true" borderId="2" fillId="0" fontId="3" numFmtId="1003" quotePrefix="false">
      <alignment horizontal="center" shrinkToFit="false" textRotation="0" vertical="center" wrapText="false"/>
      <protection hidden="false" locked="true"/>
    </xf>
    <xf applyAlignment="true" applyBorder="true" applyFill="false" applyFont="true" applyNumberFormat="true" borderId="2" fillId="0" fontId="4" numFmtId="1001" quotePrefix="false">
      <alignment horizontal="center" textRotation="0" vertical="center" wrapText="true"/>
      <protection hidden="false" locked="true"/>
    </xf>
    <xf applyAlignment="true" applyBorder="true" applyFill="false" applyFont="true" applyNumberFormat="true" borderId="2" fillId="0" fontId="5" numFmtId="1000" quotePrefix="false">
      <alignment horizontal="left" indent="0" textRotation="0" vertical="center" wrapText="true"/>
      <protection hidden="false" locked="true"/>
    </xf>
    <xf applyAlignment="true" applyBorder="true" applyFill="false" applyFont="true" applyNumberFormat="true" borderId="2" fillId="0" fontId="2" numFmtId="1000" quotePrefix="false">
      <alignment horizontal="right" indent="0" textRotation="0" vertical="center" wrapText="true"/>
      <protection hidden="false" locked="true"/>
    </xf>
    <xf applyAlignment="true" applyBorder="true" applyFill="false" applyFont="true" applyNumberFormat="true" borderId="14" fillId="0" fontId="2" numFmtId="1000" quotePrefix="false">
      <alignment horizontal="right" indent="0" textRotation="0" vertical="center" wrapText="true"/>
      <protection hidden="false" locked="true"/>
    </xf>
    <xf applyAlignment="true" applyBorder="true" applyFill="false" applyFont="true" applyNumberFormat="true" borderId="15" fillId="0" fontId="2" numFmtId="1000" quotePrefix="false">
      <alignment horizontal="right" indent="0" textRotation="0" vertical="center" wrapText="true"/>
      <protection hidden="false" locked="true"/>
    </xf>
    <xf applyAlignment="true" applyBorder="true" applyFill="false" applyFont="true" applyNumberFormat="true" borderId="16" fillId="0" fontId="2" numFmtId="1000" quotePrefix="false">
      <alignment horizontal="right" indent="0" textRotation="0" vertical="center" wrapText="true"/>
      <protection hidden="false" locked="true"/>
    </xf>
    <xf applyAlignment="true" applyBorder="true" applyFill="false" applyFont="true" applyNumberFormat="true" borderId="17" fillId="0" fontId="2" numFmtId="1000" quotePrefix="false">
      <alignment horizontal="right" indent="0" textRotation="0" vertical="center" wrapText="true"/>
      <protection hidden="false" locked="true"/>
    </xf>
    <xf applyAlignment="true" applyBorder="true" applyFill="false" applyFont="true" applyNumberFormat="true" borderId="18" fillId="0" fontId="2" numFmtId="1000" quotePrefix="false">
      <alignment horizontal="right" indent="0" textRotation="0" vertical="center" wrapText="true"/>
      <protection hidden="false" locked="true"/>
    </xf>
    <xf applyAlignment="true" applyBorder="true" applyFill="false" applyFont="true" applyNumberFormat="true" borderId="19" fillId="0" fontId="2" numFmtId="1000" quotePrefix="false">
      <alignment horizontal="right" indent="0" textRotation="0" vertical="center" wrapText="true"/>
      <protection hidden="false" locked="true"/>
    </xf>
    <xf applyAlignment="true" applyBorder="true" applyFill="false" applyFont="true" applyNumberFormat="true" borderId="20" fillId="0" fontId="2" numFmtId="1000" quotePrefix="false">
      <alignment horizontal="right" indent="0" textRotation="0" vertical="center" wrapText="true"/>
      <protection hidden="false" locked="true"/>
    </xf>
    <xf applyAlignment="true" applyBorder="true" applyFill="false" applyFont="true" applyNumberFormat="true" borderId="21" fillId="0" fontId="2" numFmtId="1000" quotePrefix="false">
      <alignment horizontal="right" indent="0" textRotation="0" vertical="center" wrapText="true"/>
      <protection hidden="false" locked="true"/>
    </xf>
    <xf applyAlignment="true" applyBorder="true" applyFill="false" applyFont="true" applyNumberFormat="true" borderId="22" fillId="0" fontId="2" numFmtId="1000" quotePrefix="false">
      <alignment horizontal="right" indent="0" textRotation="0" vertical="center" wrapText="true"/>
      <protection hidden="false" locked="true"/>
    </xf>
    <xf applyAlignment="true" applyBorder="true" applyFill="false" applyFont="true" applyNumberFormat="true" borderId="23" fillId="0" fontId="2" numFmtId="1000" quotePrefix="false">
      <alignment horizontal="right" indent="0" textRotation="0" vertical="center" wrapText="true"/>
      <protection hidden="false" locked="true"/>
    </xf>
    <xf applyAlignment="true" applyBorder="true" applyFill="false" applyFont="true" applyNumberFormat="true" borderId="24" fillId="0" fontId="2" numFmtId="1000" quotePrefix="false">
      <alignment horizontal="right" indent="0" textRotation="0" vertical="center" wrapText="true"/>
      <protection hidden="false" locked="true"/>
    </xf>
    <xf applyAlignment="true" applyBorder="true" applyFill="false" applyFont="true" applyNumberFormat="true" borderId="25" fillId="0" fontId="2" numFmtId="1000" quotePrefix="false">
      <alignment horizontal="right" indent="0" textRotation="0" vertical="center" wrapText="true"/>
      <protection hidden="false" locked="true"/>
    </xf>
    <xf applyAlignment="true" applyBorder="true" applyFill="false" applyFont="true" applyNumberFormat="true" borderId="26" fillId="0" fontId="2" numFmtId="1000" quotePrefix="false">
      <alignment horizontal="right" indent="0" textRotation="0" vertical="center" wrapText="true"/>
      <protection hidden="false" locked="true"/>
    </xf>
    <xf applyAlignment="true" applyBorder="true" applyFill="false" applyFont="true" applyNumberFormat="true" borderId="27" fillId="0" fontId="2" numFmtId="1000" quotePrefix="false">
      <alignment horizontal="right" indent="0" textRotation="0" vertical="center" wrapText="true"/>
      <protection hidden="false" locked="true"/>
    </xf>
  </cellXfs>
  <cellStyles count="1">
    <cellStyle builtinId="0" name="Normal" xfId="0"/>
  </cellStyles>
  <dxfs count="2">
    <dxf>
      <font>
        <b val="false"/>
        <color rgb="800080" tint="0"/>
        <sz val="11"/>
      </font>
      <fill>
        <patternFill patternType="solid">
          <bgColor rgb="FF99CC" tint="0"/>
        </patternFill>
      </fill>
    </dxf>
    <dxf>
      <font>
        <b val="false"/>
        <color rgb="008000" tint="0"/>
        <sz val="11"/>
      </font>
      <fill>
        <patternFill patternType="solid">
          <bgColor rgb="CCFFCC" tint="0"/>
        </patternFill>
      </fill>
    </dxf>
  </dxfs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1" Target="worksheets/sheet1.xml" Type="http://schemas.openxmlformats.org/officeDocument/2006/relationships/worksheet"/>
  <Relationship Id="rId2" Target="sharedStrings.xml" Type="http://schemas.openxmlformats.org/officeDocument/2006/relationships/sharedStrings"/>
  <Relationship Id="rId3" Target="styles.xml" Type="http://schemas.openxmlformats.org/officeDocument/2006/relationships/styles"/>
  <Relationship Id="rId4" Target="theme/theme1.xml" Type="http://schemas.openxmlformats.org/officeDocument/2006/relationships/theme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XO Thames"/>
        <a:ea typeface=""/>
        <a:cs typeface=""/>
      </a:majorFont>
      <a:minorFont>
        <a:latin typeface="XO Thames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63000"/>
                <a:satMod val="300000"/>
              </a:schemeClr>
            </a:gs>
            <a:gs pos="100000">
              <a:schemeClr val="phClr">
                <a:tint val="8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6350">
          <a:solidFill>
            <a:schemeClr val="phClr">
              <a:shade val="95000"/>
              <a:satMod val="105000"/>
            </a:schemeClr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60000"/>
                <a:satMod val="350000"/>
              </a:schemeClr>
            </a:gs>
            <a:gs pos="40000">
              <a:schemeClr val="phClr">
                <a:tint val="5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2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AMJ11"/>
  <sheetViews>
    <sheetView showZeros="true" workbookViewId="0"/>
  </sheetViews>
  <sheetFormatPr baseColWidth="8" customHeight="false" defaultColWidth="9.1562501744526248" defaultRowHeight="12" zeroHeight="false"/>
  <cols>
    <col customWidth="true" hidden="false" max="1" min="1" outlineLevel="0" style="1" width="5.429999964475102"/>
    <col customWidth="true" hidden="false" max="2" min="2" outlineLevel="0" style="1" width="19.850000346790672"/>
    <col customWidth="true" hidden="false" max="3" min="3" outlineLevel="0" style="1" width="7.2900000625914876"/>
    <col customWidth="true" hidden="false" max="4" min="4" outlineLevel="0" style="1" width="7.1500001607078723"/>
    <col customWidth="true" hidden="false" max="5" min="5" outlineLevel="0" style="2" width="11.570000543023443"/>
    <col customWidth="true" hidden="false" max="7" min="6" outlineLevel="0" style="2" width="9.8500000084583093"/>
    <col customWidth="true" hidden="false" max="8" min="8" outlineLevel="0" style="2" width="11.989999572009561"/>
    <col customWidth="true" hidden="false" max="9" min="9" outlineLevel="0" style="2" width="11.429999964475101"/>
    <col customWidth="true" hidden="false" max="10" min="10" outlineLevel="0" style="2" width="10.000000338332363"/>
    <col customWidth="true" hidden="false" max="11" min="11" outlineLevel="0" style="2" width="9.8500000084583093"/>
    <col customWidth="true" hidden="false" max="12" min="12" outlineLevel="0" style="1" width="7.7099997682423309"/>
    <col customWidth="true" hidden="false" max="13" min="13" outlineLevel="0" style="1" width="6.9999998308338185"/>
    <col customWidth="true" hidden="false" max="14" min="14" outlineLevel="0" style="1" width="10.289999893425305"/>
    <col customWidth="true" hidden="false" max="15" min="15" outlineLevel="0" style="1" width="14.149999991541691"/>
    <col customWidth="true" hidden="false" max="16" min="16" outlineLevel="0" style="2" width="15.710000444907058"/>
    <col customWidth="true" hidden="false" max="17" min="17" outlineLevel="0" style="1" width="13.009999920491895"/>
    <col customWidth="true" hidden="false" max="18" min="18" outlineLevel="0" style="1" width="11.719999519568045"/>
    <col customWidth="true" hidden="false" max="19" min="19" outlineLevel="0" style="1" width="11.570000543023443"/>
    <col customWidth="true" hidden="false" max="21" min="20" outlineLevel="0" style="1" width="10.580000125182975"/>
    <col bestFit="true" customWidth="true" hidden="false" max="1024" min="22" outlineLevel="0" style="1" width="9.1400000710497959"/>
  </cols>
  <sheetData>
    <row customHeight="true" hidden="false" ht="49.5" outlineLevel="0" r="1">
      <c r="A1" s="3" t="s">
        <v>0</v>
      </c>
      <c r="B1" s="3" t="s">
        <v>1</v>
      </c>
      <c r="C1" s="4" t="s">
        <v>2</v>
      </c>
      <c r="D1" s="5" t="s"/>
      <c r="E1" s="6" t="s">
        <v>3</v>
      </c>
      <c r="F1" s="6" t="s">
        <v>4</v>
      </c>
      <c r="G1" s="6" t="s">
        <v>5</v>
      </c>
      <c r="H1" s="6" t="s">
        <v>6</v>
      </c>
      <c r="I1" s="6" t="s">
        <v>7</v>
      </c>
      <c r="J1" s="6" t="s">
        <v>8</v>
      </c>
      <c r="K1" s="6" t="s">
        <v>9</v>
      </c>
      <c r="L1" s="4" t="s">
        <v>10</v>
      </c>
      <c r="M1" s="4" t="s">
        <v>11</v>
      </c>
      <c r="N1" s="4" t="s">
        <v>12</v>
      </c>
      <c r="O1" s="4" t="s">
        <v>13</v>
      </c>
      <c r="P1" s="6" t="s">
        <v>14</v>
      </c>
    </row>
    <row hidden="false" ht="24" outlineLevel="0" r="2">
      <c r="A2" s="7" t="s"/>
      <c r="B2" s="8" t="s"/>
      <c r="C2" s="3" t="s">
        <v>15</v>
      </c>
      <c r="D2" s="3" t="s">
        <v>16</v>
      </c>
      <c r="E2" s="9" t="s">
        <v>17</v>
      </c>
      <c r="F2" s="9" t="s">
        <v>17</v>
      </c>
      <c r="G2" s="9" t="s">
        <v>17</v>
      </c>
      <c r="H2" s="9" t="s">
        <v>17</v>
      </c>
      <c r="I2" s="9" t="s">
        <v>17</v>
      </c>
      <c r="J2" s="9" t="s">
        <v>17</v>
      </c>
      <c r="K2" s="10" t="s"/>
      <c r="L2" s="11" t="s"/>
      <c r="M2" s="12" t="s"/>
      <c r="N2" s="13" t="s"/>
      <c r="O2" s="14" t="s"/>
      <c r="P2" s="15" t="s"/>
    </row>
    <row customHeight="true" hidden="false" ht="25.5" outlineLevel="0" r="3">
      <c r="A3" s="16" t="n">
        <v>1</v>
      </c>
      <c r="B3" s="17" t="s">
        <v>18</v>
      </c>
      <c r="C3" s="18" t="s">
        <v>19</v>
      </c>
      <c r="D3" s="19" t="n">
        <v>1000</v>
      </c>
      <c r="E3" s="20" t="n">
        <v>86</v>
      </c>
      <c r="F3" s="20" t="n">
        <v>90</v>
      </c>
      <c r="G3" s="20" t="n">
        <v>88</v>
      </c>
      <c r="H3" s="21" t="n"/>
      <c r="I3" s="21" t="n"/>
      <c r="J3" s="9" t="n"/>
      <c r="K3" s="22" t="n">
        <f aca="false" ca="false" dt2D="false" dtr="false" t="normal">ROUND(AVERAGE(E3, F3, G3, H3, I3, J3), 2)</f>
        <v>88</v>
      </c>
      <c r="L3" s="4" t="n">
        <f aca="false" ca="false" dt2D="false" dtr="false" t="normal">COUNT(E3:J3)</f>
        <v>3</v>
      </c>
      <c r="M3" s="23" t="n">
        <f aca="false" ca="false" dt2D="false" dtr="false" t="normal">_XLFN.STDEV.S(E3, F3, G3, H3, I3)</f>
        <v>2</v>
      </c>
      <c r="N3" s="23" t="n">
        <f aca="false" ca="false" dt2D="false" dtr="false" t="normal">M3/K3*100</f>
        <v>2.2727272727272729</v>
      </c>
      <c r="O3" s="24" t="str">
        <f aca="false" ca="false" dt2D="false" dtr="false" t="normal">IF(N3&lt;33, "ОДНОРОДНЫЕ", "НЕОДНОРОДНЫЕ")</f>
        <v>ОДНОРОДНЫЕ</v>
      </c>
      <c r="P3" s="6" t="n">
        <f aca="false" ca="false" dt2D="false" dtr="false" t="normal">D3*K3</f>
        <v>88000</v>
      </c>
      <c r="Q3" s="23" t="n">
        <f aca="false" ca="false" dt2D="false" dtr="false" t="normal">D3*E3</f>
        <v>86000</v>
      </c>
      <c r="R3" s="23" t="n">
        <f aca="false" ca="false" dt2D="false" dtr="false" t="normal">D3*F3</f>
        <v>90000</v>
      </c>
      <c r="S3" s="23" t="n">
        <f aca="false" ca="false" dt2D="false" dtr="false" t="normal">D3*G3</f>
        <v>88000</v>
      </c>
      <c r="T3" s="23" t="n">
        <f aca="false" ca="false" dt2D="false" dtr="false" t="normal">D3*H3</f>
        <v>0</v>
      </c>
    </row>
    <row customHeight="true" hidden="false" ht="22.5" outlineLevel="0" r="4">
      <c r="A4" s="16" t="n">
        <v>2</v>
      </c>
      <c r="B4" s="17" t="s">
        <v>20</v>
      </c>
      <c r="C4" s="18" t="s">
        <v>19</v>
      </c>
      <c r="D4" s="19" t="n">
        <v>1000</v>
      </c>
      <c r="E4" s="20" t="n">
        <v>78</v>
      </c>
      <c r="F4" s="20" t="n">
        <v>99</v>
      </c>
      <c r="G4" s="20" t="n">
        <v>90</v>
      </c>
      <c r="H4" s="21" t="n"/>
      <c r="I4" s="21" t="n"/>
      <c r="J4" s="20" t="n"/>
      <c r="K4" s="22" t="n">
        <f aca="false" ca="false" dt2D="false" dtr="false" t="normal">ROUND(AVERAGE(E4, F4, G4, H4, I4, J4), 2)</f>
        <v>89</v>
      </c>
      <c r="L4" s="4" t="n">
        <f aca="false" ca="false" dt2D="false" dtr="false" t="normal">COUNT(E4:J4)</f>
        <v>3</v>
      </c>
      <c r="M4" s="23" t="n">
        <f aca="false" ca="false" dt2D="false" dtr="false" t="normal">_XLFN.STDEV.S(E4, F4, G4, H4, I4)</f>
        <v>10.535653752852738</v>
      </c>
      <c r="N4" s="23" t="n">
        <f aca="false" ca="false" dt2D="false" dtr="false" t="normal">M4/K4*100</f>
        <v>11.837813205452514</v>
      </c>
      <c r="O4" s="24" t="str">
        <f aca="false" ca="false" dt2D="false" dtr="false" t="normal">IF(N4&lt;33, "ОДНОРОДНЫЕ", "НЕОДНОРОДНЫЕ")</f>
        <v>ОДНОРОДНЫЕ</v>
      </c>
      <c r="P4" s="6" t="n">
        <f aca="false" ca="false" dt2D="false" dtr="false" t="normal">D4*K4</f>
        <v>89000</v>
      </c>
      <c r="Q4" s="23" t="n">
        <f aca="false" ca="false" dt2D="false" dtr="false" t="normal">D4*E4</f>
        <v>78000</v>
      </c>
      <c r="R4" s="23" t="n">
        <f aca="false" ca="false" dt2D="false" dtr="false" t="normal">D4*F4</f>
        <v>99000</v>
      </c>
      <c r="S4" s="23" t="n">
        <f aca="false" ca="false" dt2D="false" dtr="false" t="normal">D4*G4</f>
        <v>90000</v>
      </c>
      <c r="T4" s="23" t="n">
        <f aca="false" ca="false" dt2D="false" dtr="false" t="normal">D4*H4</f>
        <v>0</v>
      </c>
    </row>
    <row hidden="false" ht="25.350000381469727" outlineLevel="0" r="5">
      <c r="A5" s="16" t="n">
        <v>3</v>
      </c>
      <c r="B5" s="17" t="s">
        <v>21</v>
      </c>
      <c r="C5" s="18" t="s">
        <v>19</v>
      </c>
      <c r="D5" s="19" t="n">
        <v>200</v>
      </c>
      <c r="E5" s="20" t="n">
        <v>40</v>
      </c>
      <c r="F5" s="20" t="n">
        <v>48</v>
      </c>
      <c r="G5" s="20" t="n">
        <v>45</v>
      </c>
      <c r="H5" s="21" t="n"/>
      <c r="I5" s="21" t="n"/>
      <c r="J5" s="9" t="n"/>
      <c r="K5" s="22" t="n">
        <f aca="false" ca="false" dt2D="false" dtr="false" t="normal">ROUND(AVERAGE(E5, F5, G5, H5, I5, J5), 2)</f>
        <v>44.329999999999998</v>
      </c>
      <c r="L5" s="4" t="n">
        <f aca="false" ca="false" dt2D="false" dtr="false" t="normal">COUNT(E5:J5)</f>
        <v>3</v>
      </c>
      <c r="M5" s="23" t="n">
        <f aca="false" ca="false" dt2D="false" dtr="false" t="normal">_XLFN.STDEV.S(E5, F5, G5, H5, I5)</f>
        <v>4.0414518843273806</v>
      </c>
      <c r="N5" s="23" t="n">
        <f aca="false" ca="false" dt2D="false" dtr="false" t="normal">M5/K5*100</f>
        <v>9.1167423512911814</v>
      </c>
      <c r="O5" s="24" t="str">
        <f aca="false" ca="false" dt2D="false" dtr="false" t="normal">IF(N5&lt;33, "ОДНОРОДНЫЕ", "НЕОДНОРОДНЫЕ")</f>
        <v>ОДНОРОДНЫЕ</v>
      </c>
      <c r="P5" s="6" t="n">
        <f aca="false" ca="false" dt2D="false" dtr="false" t="normal">D5*K5</f>
        <v>8866</v>
      </c>
      <c r="Q5" s="23" t="n">
        <f aca="false" ca="false" dt2D="false" dtr="false" t="normal">D5*E5</f>
        <v>8000</v>
      </c>
      <c r="R5" s="23" t="n">
        <f aca="false" ca="false" dt2D="false" dtr="false" t="normal">D5*F5</f>
        <v>9600</v>
      </c>
      <c r="S5" s="23" t="n">
        <f aca="false" ca="false" dt2D="false" dtr="false" t="normal">D5*G5</f>
        <v>9000</v>
      </c>
      <c r="T5" s="23" t="n">
        <f aca="false" ca="false" dt2D="false" dtr="false" t="normal">D5*H5</f>
        <v>0</v>
      </c>
    </row>
    <row hidden="false" ht="25.350000381469727" outlineLevel="0" r="6">
      <c r="A6" s="16" t="n">
        <v>4</v>
      </c>
      <c r="B6" s="17" t="s">
        <v>22</v>
      </c>
      <c r="C6" s="18" t="s">
        <v>19</v>
      </c>
      <c r="D6" s="19" t="n">
        <v>500</v>
      </c>
      <c r="E6" s="20" t="n">
        <v>68</v>
      </c>
      <c r="F6" s="20" t="n">
        <v>76</v>
      </c>
      <c r="G6" s="20" t="n">
        <v>70</v>
      </c>
      <c r="H6" s="21" t="n"/>
      <c r="I6" s="21" t="n"/>
      <c r="J6" s="9" t="n"/>
      <c r="K6" s="22" t="n">
        <f aca="false" ca="false" dt2D="false" dtr="false" t="normal">ROUND(AVERAGE(E6, F6, G6, H6, I6, J6), 2)</f>
        <v>71.330000000000013</v>
      </c>
      <c r="L6" s="4" t="n">
        <f aca="false" ca="false" dt2D="false" dtr="false" t="normal">COUNT(E6:J6)</f>
        <v>3</v>
      </c>
      <c r="M6" s="23" t="n">
        <f aca="false" ca="false" dt2D="false" dtr="false" t="normal">_XLFN.STDEV.S(E6, F6, G6, H6, I6)</f>
        <v>4.1633319989322652</v>
      </c>
      <c r="N6" s="23" t="n">
        <f aca="false" ca="false" dt2D="false" dtr="false" t="normal">M6/K6*100</f>
        <v>5.8367194713756687</v>
      </c>
      <c r="O6" s="24" t="str">
        <f aca="false" ca="false" dt2D="false" dtr="false" t="normal">IF(N6&lt;33, "ОДНОРОДНЫЕ", "НЕОДНОРОДНЫЕ")</f>
        <v>ОДНОРОДНЫЕ</v>
      </c>
      <c r="P6" s="6" t="n">
        <f aca="false" ca="false" dt2D="false" dtr="false" t="normal">D6*K6</f>
        <v>35665.000000000007</v>
      </c>
      <c r="Q6" s="23" t="n">
        <f aca="false" ca="false" dt2D="false" dtr="false" t="normal">D6*E6</f>
        <v>34000</v>
      </c>
      <c r="R6" s="23" t="n">
        <f aca="false" ca="false" dt2D="false" dtr="false" t="normal">D6*F6</f>
        <v>38000</v>
      </c>
      <c r="S6" s="23" t="n">
        <f aca="false" ca="false" dt2D="false" dtr="false" t="normal">D6*G6</f>
        <v>35000</v>
      </c>
      <c r="T6" s="23" t="n">
        <f aca="false" ca="false" dt2D="false" dtr="false" t="normal">D6*H6</f>
        <v>0</v>
      </c>
    </row>
    <row hidden="false" ht="25.350000381469727" outlineLevel="0" r="7">
      <c r="A7" s="16" t="n">
        <v>5</v>
      </c>
      <c r="B7" s="17" t="s">
        <v>23</v>
      </c>
      <c r="C7" s="18" t="s">
        <v>19</v>
      </c>
      <c r="D7" s="19" t="n">
        <v>200</v>
      </c>
      <c r="E7" s="20" t="n">
        <v>35</v>
      </c>
      <c r="F7" s="20" t="n">
        <v>45</v>
      </c>
      <c r="G7" s="20" t="n">
        <v>40</v>
      </c>
      <c r="H7" s="21" t="n"/>
      <c r="I7" s="21" t="n"/>
      <c r="J7" s="9" t="n"/>
      <c r="K7" s="22" t="n">
        <f aca="false" ca="false" dt2D="false" dtr="false" t="normal">ROUND(AVERAGE(E7, F7, G7, H7, I7, J7), 2)</f>
        <v>40</v>
      </c>
      <c r="L7" s="4" t="n">
        <f aca="false" ca="false" dt2D="false" dtr="false" t="normal">COUNT(E7:J7)</f>
        <v>3</v>
      </c>
      <c r="M7" s="23" t="n">
        <f aca="false" ca="false" dt2D="false" dtr="false" t="normal">_XLFN.STDEV.S(E7, F7, G7, H7, I7)</f>
        <v>5</v>
      </c>
      <c r="N7" s="23" t="n">
        <f aca="false" ca="false" dt2D="false" dtr="false" t="normal">M7/K7*100</f>
        <v>12.5</v>
      </c>
      <c r="O7" s="24" t="str">
        <f aca="false" ca="false" dt2D="false" dtr="false" t="normal">IF(N7&lt;33, "ОДНОРОДНЫЕ", "НЕОДНОРОДНЫЕ")</f>
        <v>ОДНОРОДНЫЕ</v>
      </c>
      <c r="P7" s="6" t="n">
        <f aca="false" ca="false" dt2D="false" dtr="false" t="normal">D7*K7</f>
        <v>8000</v>
      </c>
      <c r="Q7" s="23" t="n">
        <f aca="false" ca="false" dt2D="false" dtr="false" t="normal">D7*E7</f>
        <v>7000</v>
      </c>
      <c r="R7" s="23" t="n">
        <f aca="false" ca="false" dt2D="false" dtr="false" t="normal">D7*F7</f>
        <v>9000</v>
      </c>
      <c r="S7" s="23" t="n">
        <f aca="false" ca="false" dt2D="false" dtr="false" t="normal">D7*G7</f>
        <v>8000</v>
      </c>
      <c r="T7" s="23" t="n">
        <f aca="false" ca="false" dt2D="false" dtr="false" t="normal">D7*H7</f>
        <v>0</v>
      </c>
    </row>
    <row customHeight="true" hidden="false" ht="24" outlineLevel="0" r="8">
      <c r="A8" s="16" t="n">
        <v>6</v>
      </c>
      <c r="B8" s="17" t="s">
        <v>24</v>
      </c>
      <c r="C8" s="18" t="s">
        <v>19</v>
      </c>
      <c r="D8" s="19" t="n">
        <v>500</v>
      </c>
      <c r="E8" s="20" t="n">
        <v>35</v>
      </c>
      <c r="F8" s="20" t="n">
        <v>50</v>
      </c>
      <c r="G8" s="20" t="n">
        <v>40</v>
      </c>
      <c r="H8" s="21" t="n"/>
      <c r="I8" s="21" t="n"/>
      <c r="J8" s="9" t="n"/>
      <c r="K8" s="22" t="n">
        <f aca="false" ca="false" dt2D="false" dtr="false" t="normal">ROUND(AVERAGE(E8, F8, G8, H8, I8, J8), 2)</f>
        <v>41.670000000000002</v>
      </c>
      <c r="L8" s="4" t="n">
        <f aca="false" ca="false" dt2D="false" dtr="false" t="normal">COUNT(E8:J8)</f>
        <v>3</v>
      </c>
      <c r="M8" s="23" t="n">
        <f aca="false" ca="false" dt2D="false" dtr="false" t="normal">_XLFN.STDEV.S(E8, F8, G8, H8, I8)</f>
        <v>7.6376261582597333</v>
      </c>
      <c r="N8" s="23" t="n">
        <f aca="false" ca="false" dt2D="false" dtr="false" t="normal">M8/K8*100</f>
        <v>18.328836472905525</v>
      </c>
      <c r="O8" s="24" t="str">
        <f aca="false" ca="false" dt2D="false" dtr="false" t="normal">IF(N8&lt;33, "ОДНОРОДНЫЕ", "НЕОДНОРОДНЫЕ")</f>
        <v>ОДНОРОДНЫЕ</v>
      </c>
      <c r="P8" s="6" t="n">
        <f aca="false" ca="false" dt2D="false" dtr="false" t="normal">D8*K8</f>
        <v>20835</v>
      </c>
      <c r="Q8" s="23" t="n">
        <f aca="false" ca="false" dt2D="false" dtr="false" t="normal">D8*E8</f>
        <v>17500</v>
      </c>
      <c r="R8" s="23" t="n">
        <f aca="false" ca="false" dt2D="false" dtr="false" t="normal">D8*F8</f>
        <v>25000</v>
      </c>
      <c r="S8" s="23" t="n">
        <f aca="false" ca="false" dt2D="false" dtr="false" t="normal">D8*G8</f>
        <v>20000</v>
      </c>
      <c r="T8" s="23" t="n">
        <f aca="false" ca="false" dt2D="false" dtr="false" t="normal">D8*H8</f>
        <v>0</v>
      </c>
    </row>
    <row customFormat="true" customHeight="true" hidden="false" ht="29.25" outlineLevel="0" r="9" s="4">
      <c r="A9" s="16" t="n">
        <v>7</v>
      </c>
      <c r="B9" s="25" t="s">
        <v>25</v>
      </c>
      <c r="C9" s="18" t="s">
        <v>19</v>
      </c>
      <c r="D9" s="26" t="n">
        <v>300</v>
      </c>
      <c r="E9" s="27" t="n">
        <v>66</v>
      </c>
      <c r="F9" s="22" t="n">
        <v>70</v>
      </c>
      <c r="G9" s="22" t="n">
        <v>67</v>
      </c>
      <c r="H9" s="28" t="n"/>
      <c r="I9" s="28" t="n"/>
      <c r="J9" s="6" t="n"/>
      <c r="K9" s="22" t="n">
        <f aca="false" ca="false" dt2D="false" dtr="false" t="normal">ROUND(AVERAGE(E9, F9, G9, H9, I9, J9), 2)</f>
        <v>67.669999999999987</v>
      </c>
      <c r="L9" s="4" t="n">
        <f aca="false" ca="false" dt2D="false" dtr="false" t="normal">COUNT(E9:J9)</f>
        <v>3</v>
      </c>
      <c r="M9" s="23" t="n">
        <f aca="false" ca="false" dt2D="false" dtr="false" t="normal">_XLFN.STDEV.S(E9, F9, G9, H9, I9)</f>
        <v>2.0816659994661326</v>
      </c>
      <c r="N9" s="23" t="n">
        <f aca="false" ca="false" dt2D="false" dtr="false" t="normal">M9/K9*100</f>
        <v>3.0762021567402589</v>
      </c>
      <c r="O9" s="24" t="str">
        <f aca="false" ca="false" dt2D="false" dtr="false" t="normal">IF(N9&lt;33, "ОДНОРОДНЫЕ", "НЕОДНОРОДНЫЕ")</f>
        <v>ОДНОРОДНЫЕ</v>
      </c>
      <c r="P9" s="6" t="n">
        <f aca="false" ca="false" dt2D="false" dtr="false" t="normal">D9*K9</f>
        <v>20300.999999999996</v>
      </c>
      <c r="Q9" s="23" t="n">
        <f aca="false" ca="false" dt2D="false" dtr="false" t="normal">D9*E9</f>
        <v>19800</v>
      </c>
      <c r="R9" s="23" t="n">
        <f aca="false" ca="false" dt2D="false" dtr="false" t="normal">D9*F9</f>
        <v>21000</v>
      </c>
      <c r="S9" s="23" t="n">
        <f aca="false" ca="false" dt2D="false" dtr="false" t="normal">D9*G9</f>
        <v>20100</v>
      </c>
      <c r="T9" s="23" t="n">
        <f aca="false" ca="false" dt2D="false" dtr="false" t="normal">D9*H9</f>
        <v>0</v>
      </c>
      <c r="U9" s="23" t="n">
        <f aca="false" ca="false" dt2D="false" dtr="false" t="normal">D9*I9</f>
        <v>0</v>
      </c>
    </row>
    <row customFormat="true" customHeight="true" hidden="false" ht="32.25" outlineLevel="0" r="10" s="4">
      <c r="A10" s="16" t="n">
        <v>8</v>
      </c>
      <c r="B10" s="29" t="s">
        <v>26</v>
      </c>
      <c r="C10" s="18" t="s">
        <v>19</v>
      </c>
      <c r="D10" s="26" t="n">
        <v>500</v>
      </c>
      <c r="E10" s="27" t="n">
        <v>55</v>
      </c>
      <c r="F10" s="22" t="n">
        <v>66</v>
      </c>
      <c r="G10" s="22" t="n">
        <v>60</v>
      </c>
      <c r="H10" s="28" t="n"/>
      <c r="I10" s="28" t="n"/>
      <c r="J10" s="6" t="n"/>
      <c r="K10" s="22" t="n">
        <f aca="false" ca="false" dt2D="false" dtr="false" t="normal">ROUND(AVERAGE(E10, F10, G10, H10, I10, J10), 2)</f>
        <v>60.330000000000005</v>
      </c>
      <c r="L10" s="4" t="n">
        <f aca="false" ca="false" dt2D="false" dtr="false" t="normal">COUNT(E10:J10)</f>
        <v>3</v>
      </c>
      <c r="M10" s="23" t="n">
        <f aca="false" ca="false" dt2D="false" dtr="false" t="normal">_XLFN.STDEV.S(E10, F10, G10, H10, I10)</f>
        <v>5.5075705472861021</v>
      </c>
      <c r="N10" s="23" t="n">
        <f aca="false" ca="false" dt2D="false" dtr="false" t="normal">M10/K10*100</f>
        <v>9.129074336625397</v>
      </c>
      <c r="O10" s="24" t="str">
        <f aca="false" ca="false" dt2D="false" dtr="false" t="normal">IF(N10&lt;33, "ОДНОРОДНЫЕ", "НЕОДНОРОДНЫЕ")</f>
        <v>ОДНОРОДНЫЕ</v>
      </c>
      <c r="P10" s="6" t="n">
        <f aca="false" ca="false" dt2D="false" dtr="false" t="normal">D10*K10</f>
        <v>30165.000000000004</v>
      </c>
      <c r="Q10" s="23" t="n">
        <f aca="false" ca="false" dt2D="false" dtr="false" t="normal">D10*E10</f>
        <v>27500</v>
      </c>
      <c r="R10" s="23" t="n">
        <f aca="false" ca="false" dt2D="false" dtr="false" t="normal">D10*F10</f>
        <v>33000</v>
      </c>
      <c r="S10" s="23" t="n">
        <f aca="false" ca="false" dt2D="false" dtr="false" t="normal">D10*G10</f>
        <v>30000</v>
      </c>
      <c r="T10" s="23" t="n">
        <f aca="false" ca="false" dt2D="false" dtr="false" t="normal">D10*H10</f>
        <v>0</v>
      </c>
      <c r="U10" s="23" t="n">
        <f aca="false" ca="false" dt2D="false" dtr="false" t="normal">D10*I10</f>
        <v>0</v>
      </c>
    </row>
    <row customHeight="true" hidden="false" ht="12" outlineLevel="0" r="11">
      <c r="A11" s="30" t="s">
        <v>27</v>
      </c>
      <c r="B11" s="31" t="s"/>
      <c r="C11" s="32" t="s"/>
      <c r="D11" s="33" t="s"/>
      <c r="E11" s="34" t="s"/>
      <c r="F11" s="35" t="s"/>
      <c r="G11" s="36" t="s"/>
      <c r="H11" s="37" t="s"/>
      <c r="I11" s="38" t="s"/>
      <c r="J11" s="39" t="s"/>
      <c r="K11" s="40" t="s"/>
      <c r="L11" s="41" t="s"/>
      <c r="M11" s="42" t="s"/>
      <c r="N11" s="43" t="s"/>
      <c r="O11" s="44" t="s"/>
      <c r="P11" s="6" t="n">
        <f aca="false" ca="false" dt2D="false" dtr="false" t="normal">SUM(P3:P10)</f>
        <v>300832</v>
      </c>
      <c r="Q11" s="6" t="n">
        <f aca="false" ca="false" dt2D="false" dtr="false" t="normal">SUM(Q3:Q10)</f>
        <v>277800</v>
      </c>
      <c r="R11" s="6" t="n">
        <f aca="false" ca="false" dt2D="false" dtr="false" t="normal">SUM(R3:R10)</f>
        <v>324600</v>
      </c>
      <c r="S11" s="6" t="n">
        <f aca="false" ca="false" dt2D="false" dtr="false" t="normal">SUM(S3:S10)</f>
        <v>300100</v>
      </c>
      <c r="T11" s="6" t="n">
        <f aca="false" ca="false" dt2D="false" dtr="false" t="normal">SUM(T3:T10)</f>
        <v>0</v>
      </c>
      <c r="U11" s="6" t="e">
        <f aca="false" ca="false" dt2D="false" dtr="false" t="normal">SUM(#REF!)</f>
        <v>#REF!</v>
      </c>
    </row>
  </sheetData>
  <mergeCells count="10">
    <mergeCell ref="A1:A2"/>
    <mergeCell ref="B1:B2"/>
    <mergeCell ref="C1:D1"/>
    <mergeCell ref="K1:K2"/>
    <mergeCell ref="L1:L2"/>
    <mergeCell ref="M1:M2"/>
    <mergeCell ref="N1:N2"/>
    <mergeCell ref="O1:O2"/>
    <mergeCell ref="P1:P2"/>
    <mergeCell ref="A11:O11"/>
  </mergeCells>
  <conditionalFormatting pivot="false" sqref="O3:O9">
    <cfRule aboveAverage="true" bottom="false" dxfId="0" equalAverage="false" percent="false" priority="12" stopIfTrue="false" type="expression">
      <formula>NOT(ISERROR(SEARCH("НЕ", O3)))</formula>
    </cfRule>
  </conditionalFormatting>
  <conditionalFormatting pivot="false" sqref="O3:O9">
    <cfRule aboveAverage="true" bottom="false" dxfId="1" equalAverage="false" percent="false" priority="11" stopIfTrue="false" type="expression">
      <formula>NOT(ISERROR(SEARCH("ОДНОРОДНЫЕ", O3)))</formula>
    </cfRule>
  </conditionalFormatting>
  <conditionalFormatting pivot="false" sqref="O3:O9">
    <cfRule aboveAverage="true" bottom="false" dxfId="0" equalAverage="false" percent="false" priority="10" stopIfTrue="false" type="expression">
      <formula>NOT(ISERROR(SEARCH("НЕОДНОРОДНЫЕ", O3)))</formula>
    </cfRule>
  </conditionalFormatting>
  <conditionalFormatting pivot="false" sqref="O3:O9">
    <cfRule aboveAverage="true" bottom="false" dxfId="0" equalAverage="false" percent="false" priority="9" stopIfTrue="false" type="expression">
      <formula>NOT(ISERROR(SEARCH("НЕОДНОРОДНЫЕ", O3)))</formula>
    </cfRule>
  </conditionalFormatting>
  <conditionalFormatting pivot="false" sqref="O3:O9">
    <cfRule aboveAverage="true" bottom="false" dxfId="1" equalAverage="false" percent="false" priority="8" stopIfTrue="false" type="expression">
      <formula>NOT(ISERROR(SEARCH("ОДНОРОДНЫЕ", O3)))</formula>
    </cfRule>
  </conditionalFormatting>
  <conditionalFormatting pivot="false" sqref="O3:O9">
    <cfRule aboveAverage="true" bottom="false" dxfId="0" equalAverage="false" percent="false" priority="7" stopIfTrue="false" type="expression">
      <formula>NOT(ISERROR(SEARCH("НЕОДНОРОДНЫЕ", O3)))</formula>
    </cfRule>
  </conditionalFormatting>
  <conditionalFormatting pivot="false" sqref="O10">
    <cfRule aboveAverage="true" bottom="false" dxfId="0" equalAverage="false" percent="false" priority="6" stopIfTrue="false" type="expression">
      <formula>NOT(ISERROR(SEARCH("НЕ", O10)))</formula>
    </cfRule>
  </conditionalFormatting>
  <conditionalFormatting pivot="false" sqref="O10">
    <cfRule aboveAverage="true" bottom="false" dxfId="1" equalAverage="false" percent="false" priority="5" stopIfTrue="false" type="expression">
      <formula>NOT(ISERROR(SEARCH("ОДНОРОДНЫЕ", O10)))</formula>
    </cfRule>
  </conditionalFormatting>
  <conditionalFormatting pivot="false" sqref="O10">
    <cfRule aboveAverage="true" bottom="false" dxfId="0" equalAverage="false" percent="false" priority="4" stopIfTrue="false" type="expression">
      <formula>NOT(ISERROR(SEARCH("НЕОДНОРОДНЫЕ", O10)))</formula>
    </cfRule>
  </conditionalFormatting>
  <conditionalFormatting pivot="false" sqref="O10">
    <cfRule aboveAverage="true" bottom="false" dxfId="0" equalAverage="false" percent="false" priority="3" stopIfTrue="false" type="expression">
      <formula>NOT(ISERROR(SEARCH("НЕОДНОРОДНЫЕ", O10)))</formula>
    </cfRule>
  </conditionalFormatting>
  <conditionalFormatting pivot="false" sqref="O10">
    <cfRule aboveAverage="true" bottom="false" dxfId="1" equalAverage="false" percent="false" priority="2" stopIfTrue="false" type="expression">
      <formula>NOT(ISERROR(SEARCH("ОДНОРОДНЫЕ", O10)))</formula>
    </cfRule>
  </conditionalFormatting>
  <conditionalFormatting pivot="false" sqref="O10">
    <cfRule aboveAverage="true" bottom="false" dxfId="0" equalAverage="false" percent="false" priority="1" stopIfTrue="false" type="expression">
      <formula>NOT(ISERROR(SEARCH("НЕОДНОРОДНЫЕ", O10)))</formula>
    </cfRule>
  </conditionalFormatting>
  <pageMargins bottom="0.74791663885116577" footer="0.51180553436279297" header="0.51180553436279297" left="0.22013889253139496" right="0.19999998807907104" top="0.74791663885116577"/>
  <pageSetup fitToHeight="1" fitToWidth="1" orientation="landscape" paperHeight="297mm" paperSize="9" paperWidth="210mm" scale="68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MyOffice-CoreFramework-Windows/38-1384.1107.10199.1019.1@2600cfe5f4b542ca5f3c0e142379f873658cd812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2026-08-04T10:14:32Z</dcterms:created>
  <dcterms:modified xsi:type="dcterms:W3CDTF">2026-08-07T06:23:22Z</dcterms:modified>
</cp:coreProperties>
</file>