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140" yWindow="192" windowWidth="21876" windowHeight="11700" tabRatio="50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F7"/>
  <c r="D58"/>
  <c r="E58"/>
  <c r="D53"/>
  <c r="E53"/>
  <c r="D48"/>
  <c r="E48"/>
  <c r="D43"/>
  <c r="E43"/>
  <c r="D38"/>
  <c r="E38"/>
  <c r="D33"/>
  <c r="E33"/>
  <c r="D28"/>
  <c r="E28"/>
  <c r="D23"/>
  <c r="E23"/>
  <c r="D18"/>
  <c r="E18"/>
  <c r="D13"/>
  <c r="E13"/>
  <c r="D8"/>
  <c r="E8"/>
  <c r="C58"/>
  <c r="C53"/>
  <c r="C48"/>
  <c r="C43"/>
  <c r="C38"/>
  <c r="C33"/>
  <c r="C28"/>
  <c r="C23"/>
  <c r="C18"/>
  <c r="C13"/>
  <c r="C8"/>
  <c r="D59" l="1"/>
  <c r="E59"/>
  <c r="C59"/>
  <c r="F57"/>
  <c r="F58" s="1"/>
  <c r="F52" l="1"/>
  <c r="F53" s="1"/>
  <c r="F47"/>
  <c r="F48" s="1"/>
  <c r="F32"/>
  <c r="F42" l="1"/>
  <c r="F43" s="1"/>
  <c r="F37"/>
  <c r="F38" s="1"/>
  <c r="F33"/>
  <c r="F27"/>
  <c r="F28" s="1"/>
  <c r="F22"/>
  <c r="F23" s="1"/>
  <c r="F17"/>
  <c r="F18" s="1"/>
  <c r="F12"/>
  <c r="F13" s="1"/>
  <c r="F59" l="1"/>
</calcChain>
</file>

<file path=xl/sharedStrings.xml><?xml version="1.0" encoding="utf-8"?>
<sst xmlns="http://schemas.openxmlformats.org/spreadsheetml/2006/main" count="136" uniqueCount="34">
  <si>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</si>
  <si>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</si>
  <si>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</si>
  <si>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</si>
  <si>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</si>
  <si>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</si>
  <si>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</si>
  <si>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</si>
  <si>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№ источника информации</t>
  </si>
  <si>
    <t>Наименование источника информации</t>
  </si>
  <si>
    <t>Реквизиты источника информации</t>
  </si>
  <si>
    <t>Количество, шт</t>
  </si>
  <si>
    <t>Количество, упаковка</t>
  </si>
  <si>
    <t>ИТОГО за все товары, работы,услуги</t>
  </si>
  <si>
    <t>Поставка канцелярии и расходных материалов для реализации проектов "Образовательный рейс Университета Решетнёва" и "Студенческий технологический инкубатор"</t>
  </si>
  <si>
    <t>КП бн от 03.07.2026г</t>
  </si>
  <si>
    <t>Бумага для флипчарта</t>
  </si>
  <si>
    <t>Бумага А4</t>
  </si>
  <si>
    <t>Скотч малярный</t>
  </si>
  <si>
    <t>Бумага д/записей</t>
  </si>
  <si>
    <t>Набор маркеров</t>
  </si>
  <si>
    <t>Подставка настольная</t>
  </si>
  <si>
    <t>Бумага для флипчарта.
Тип упаковки: блокнот;
Количество листов: 50;
Плотность: 80 гр/м2;
Без линовки.</t>
  </si>
  <si>
    <t>Формат: А4;
Тип: матовая односторонняя;
Плотность: 180 гр/м2;
Количество листов в упаковке: 50 шт.</t>
  </si>
  <si>
    <t>Скотч малярный.
Длина рулона: 50 метров;
Ширина: 48 мм;
Плотность: 115 мкм.</t>
  </si>
  <si>
    <t>Бумага для записей.
Наличие липкого края: да;
Количество листов в блоке: 250;
Размер листа, ширина: 51мм;
Размер листа, длина: 51мм;
Количество цветов: 5;
Цвет: неоновый.</t>
  </si>
  <si>
    <t>Набор маркеров для маркерных досок.
Количество цветов в наборе: 4;
Толщина линии: 2мм.</t>
  </si>
  <si>
    <t>Подставка настольная для презентаций информационная (домик).
Вид: двусторонняя;
Материал: пластик;
Размер, ширина: 300мм;
Размер, высота: 10мм.</t>
  </si>
  <si>
    <t>КП № П--000464 от 03.07.2026 г.</t>
  </si>
  <si>
    <t>КП № С--007607 от 03.07.2026г</t>
  </si>
  <si>
    <t>№1 (источник информации)</t>
  </si>
  <si>
    <t>№2 (источник информации)</t>
  </si>
  <si>
    <t>№3  (источник информации)</t>
  </si>
  <si>
    <t>Количество, рулон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</si>
</sst>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3" fillId="0" borderId="0" xfId="0" applyNumberFormat="1" applyFont="1"/>
    <xf numFmtId="2" fontId="2" fillId="0" borderId="0" xfId="0" applyNumberFormat="1" applyFont="1"/>
    <xf numFmtId="0" fontId="6" fillId="2" borderId="15" xfId="0" applyFont="1" applyFill="1" applyBorder="1" applyAlignment="1">
      <alignment vertical="top" wrapText="1"/>
    </xf>
    <xf numFmtId="2" fontId="1" fillId="2" borderId="1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top" wrapText="1"/>
    </xf>
    <xf numFmtId="2" fontId="1" fillId="2" borderId="10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vertical="top" wrapText="1"/>
    </xf>
    <xf numFmtId="2" fontId="1" fillId="2" borderId="5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17" xfId="0" applyFont="1" applyFill="1" applyBorder="1" applyAlignment="1">
      <alignment horizontal="center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11" fillId="2" borderId="9" xfId="0" applyFont="1" applyFill="1" applyBorder="1" applyAlignment="1">
      <alignment vertical="top" wrapText="1"/>
    </xf>
    <xf numFmtId="2" fontId="11" fillId="2" borderId="10" xfId="0" applyNumberFormat="1" applyFont="1" applyFill="1" applyBorder="1" applyAlignment="1">
      <alignment horizontal="center"/>
    </xf>
    <xf numFmtId="2" fontId="12" fillId="3" borderId="9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6"/>
  <sheetViews>
    <sheetView tabSelected="1" topLeftCell="A61" workbookViewId="0">
      <selection activeCell="C65" sqref="C63:F65"/>
    </sheetView>
  </sheetViews>
  <sheetFormatPr defaultRowHeight="14.4"/>
  <cols>
    <col min="1" max="1" width="8.33203125" style="30" customWidth="1"/>
    <col min="2" max="2" width="26.88671875" style="32" customWidth="1"/>
    <col min="3" max="3" width="36.88671875" style="50" customWidth="1"/>
    <col min="4" max="4" width="33.6640625" style="30" customWidth="1"/>
    <col min="5" max="5" width="35.33203125" style="30" customWidth="1"/>
    <col min="6" max="6" width="15.88671875" style="30" customWidth="1"/>
    <col min="7" max="8" width="9.33203125" style="2" customWidth="1"/>
    <col min="9" max="9" width="8.5546875" customWidth="1"/>
    <col min="10" max="1020" width="8.5546875" style="2" customWidth="1"/>
    <col min="1021" max="1025" width="8.5546875" customWidth="1"/>
  </cols>
  <sheetData>
    <row r="1" spans="1:1024" s="1" customFormat="1" ht="23.4" customHeight="1">
      <c r="A1" s="55" t="s">
        <v>0</v>
      </c>
      <c r="B1" s="55"/>
      <c r="C1" s="55"/>
      <c r="D1" s="55"/>
      <c r="E1" s="55"/>
      <c r="F1" s="55"/>
      <c r="G1" s="3"/>
      <c r="H1" s="3"/>
      <c r="I1" s="4"/>
      <c r="J1" s="5"/>
      <c r="K1" s="5"/>
      <c r="L1" s="5"/>
      <c r="M1" s="5"/>
      <c r="N1" s="5"/>
      <c r="O1" s="5"/>
      <c r="AMG1" s="4"/>
      <c r="AMH1" s="4"/>
      <c r="AMI1" s="4"/>
      <c r="AMJ1" s="4"/>
    </row>
    <row r="2" spans="1:1024" ht="29.25" customHeight="1">
      <c r="A2" s="56" t="s">
        <v>14</v>
      </c>
      <c r="B2" s="56"/>
      <c r="C2" s="56"/>
      <c r="D2" s="56"/>
      <c r="E2" s="56"/>
      <c r="F2" s="56"/>
      <c r="G2" s="6"/>
      <c r="H2" s="6"/>
      <c r="I2" s="4"/>
      <c r="AMG2" s="4"/>
      <c r="AMH2" s="4"/>
      <c r="AMI2" s="4"/>
      <c r="AMJ2" s="4"/>
    </row>
    <row r="3" spans="1:1024" ht="45.75" customHeight="1" thickBot="1">
      <c r="A3" s="33" t="s">
        <v>1</v>
      </c>
      <c r="B3" s="34" t="s">
        <v>2</v>
      </c>
      <c r="C3" s="54" t="s">
        <v>30</v>
      </c>
      <c r="D3" s="54" t="s">
        <v>31</v>
      </c>
      <c r="E3" s="54" t="s">
        <v>32</v>
      </c>
      <c r="F3" s="35" t="s">
        <v>3</v>
      </c>
      <c r="H3" s="4"/>
      <c r="I3" s="4"/>
      <c r="AMG3" s="4"/>
      <c r="AMH3" s="4"/>
      <c r="AMI3" s="4"/>
      <c r="AMJ3" s="4"/>
    </row>
    <row r="4" spans="1:1024" ht="41.25" customHeight="1">
      <c r="A4" s="57">
        <v>1</v>
      </c>
      <c r="B4" s="18" t="s">
        <v>4</v>
      </c>
      <c r="C4" s="41" t="s">
        <v>16</v>
      </c>
      <c r="D4" s="41" t="s">
        <v>16</v>
      </c>
      <c r="E4" s="41" t="s">
        <v>16</v>
      </c>
      <c r="F4" s="19"/>
      <c r="H4" s="4"/>
      <c r="I4" s="4"/>
      <c r="AMG4" s="4"/>
      <c r="AMH4" s="4"/>
      <c r="AMI4" s="4"/>
      <c r="AMJ4" s="4"/>
    </row>
    <row r="5" spans="1:1024" ht="81.75" customHeight="1">
      <c r="A5" s="58"/>
      <c r="B5" s="12" t="s">
        <v>5</v>
      </c>
      <c r="C5" s="36" t="s">
        <v>22</v>
      </c>
      <c r="D5" s="36" t="s">
        <v>22</v>
      </c>
      <c r="E5" s="36" t="s">
        <v>22</v>
      </c>
      <c r="F5" s="20"/>
      <c r="H5" s="4"/>
      <c r="I5" s="4"/>
      <c r="AMG5" s="4"/>
      <c r="AMH5" s="4"/>
      <c r="AMI5" s="4"/>
      <c r="AMJ5" s="4"/>
    </row>
    <row r="6" spans="1:1024" ht="14.25" customHeight="1">
      <c r="A6" s="58"/>
      <c r="B6" s="14" t="s">
        <v>11</v>
      </c>
      <c r="C6" s="47">
        <v>5</v>
      </c>
      <c r="D6" s="47">
        <v>5</v>
      </c>
      <c r="E6" s="47">
        <v>5</v>
      </c>
      <c r="F6" s="20"/>
      <c r="H6" s="4"/>
      <c r="I6" s="4"/>
      <c r="AMG6" s="4"/>
      <c r="AMH6" s="4"/>
      <c r="AMI6" s="4"/>
      <c r="AMJ6" s="4"/>
    </row>
    <row r="7" spans="1:1024" ht="12.75" customHeight="1">
      <c r="A7" s="58"/>
      <c r="B7" s="14" t="s">
        <v>6</v>
      </c>
      <c r="C7" s="47">
        <v>1385.67</v>
      </c>
      <c r="D7" s="22">
        <v>1239.81</v>
      </c>
      <c r="E7" s="22">
        <v>1312.74</v>
      </c>
      <c r="F7" s="20">
        <f>ROUND(AVERAGE(C7:E7),2)</f>
        <v>1312.74</v>
      </c>
      <c r="H7" s="4"/>
      <c r="I7" s="4"/>
      <c r="AMG7" s="4"/>
      <c r="AMH7" s="4"/>
      <c r="AMI7" s="4"/>
      <c r="AMJ7" s="4"/>
    </row>
    <row r="8" spans="1:1024" ht="16.5" customHeight="1" thickBot="1">
      <c r="A8" s="59"/>
      <c r="B8" s="16" t="s">
        <v>7</v>
      </c>
      <c r="C8" s="39">
        <f>C6*C7</f>
        <v>6928.35</v>
      </c>
      <c r="D8" s="39">
        <f t="shared" ref="D8:E8" si="0">D6*D7</f>
        <v>6199.0499999999993</v>
      </c>
      <c r="E8" s="39">
        <f t="shared" si="0"/>
        <v>6563.7</v>
      </c>
      <c r="F8" s="17">
        <f>$C6*F7</f>
        <v>6563.7</v>
      </c>
      <c r="H8" s="4"/>
      <c r="I8" s="4"/>
      <c r="AMG8" s="4"/>
      <c r="AMH8" s="4"/>
      <c r="AMI8" s="4"/>
      <c r="AMJ8" s="4"/>
    </row>
    <row r="9" spans="1:1024" ht="35.25" customHeight="1">
      <c r="A9" s="57">
        <v>2</v>
      </c>
      <c r="B9" s="18" t="s">
        <v>4</v>
      </c>
      <c r="C9" s="41" t="s">
        <v>17</v>
      </c>
      <c r="D9" s="41" t="s">
        <v>17</v>
      </c>
      <c r="E9" s="41" t="s">
        <v>17</v>
      </c>
      <c r="F9" s="19"/>
      <c r="H9" s="4"/>
      <c r="I9" s="4"/>
      <c r="AMG9" s="4"/>
      <c r="AMH9" s="4"/>
      <c r="AMI9" s="4"/>
      <c r="AMJ9" s="4"/>
    </row>
    <row r="10" spans="1:1024" ht="81.75" customHeight="1">
      <c r="A10" s="58"/>
      <c r="B10" s="12" t="s">
        <v>5</v>
      </c>
      <c r="C10" s="36" t="s">
        <v>23</v>
      </c>
      <c r="D10" s="36" t="s">
        <v>23</v>
      </c>
      <c r="E10" s="36" t="s">
        <v>23</v>
      </c>
      <c r="F10" s="20"/>
      <c r="H10" s="4"/>
      <c r="I10" s="8"/>
      <c r="AMG10" s="4"/>
      <c r="AMH10" s="4"/>
      <c r="AMI10" s="4"/>
      <c r="AMJ10" s="4"/>
    </row>
    <row r="11" spans="1:1024" ht="16.5" customHeight="1">
      <c r="A11" s="58"/>
      <c r="B11" s="14" t="s">
        <v>12</v>
      </c>
      <c r="C11" s="47">
        <v>10</v>
      </c>
      <c r="D11" s="47">
        <v>10</v>
      </c>
      <c r="E11" s="47">
        <v>10</v>
      </c>
      <c r="F11" s="20"/>
      <c r="H11" s="4"/>
      <c r="I11" s="4"/>
      <c r="AMG11" s="4"/>
      <c r="AMH11" s="4"/>
      <c r="AMI11" s="4"/>
      <c r="AMJ11" s="4"/>
    </row>
    <row r="12" spans="1:1024" ht="16.5" customHeight="1">
      <c r="A12" s="58"/>
      <c r="B12" s="14" t="s">
        <v>6</v>
      </c>
      <c r="C12" s="47">
        <v>586.48</v>
      </c>
      <c r="D12" s="22">
        <v>529.54</v>
      </c>
      <c r="E12" s="22">
        <v>558.01</v>
      </c>
      <c r="F12" s="20">
        <f>ROUND(AVERAGE(C12:E12),2)</f>
        <v>558.01</v>
      </c>
      <c r="H12" s="4"/>
      <c r="I12" s="4"/>
      <c r="AMG12" s="4"/>
      <c r="AMH12" s="4"/>
      <c r="AMI12" s="4"/>
      <c r="AMJ12" s="4"/>
    </row>
    <row r="13" spans="1:1024" ht="16.5" customHeight="1" thickBot="1">
      <c r="A13" s="59"/>
      <c r="B13" s="16" t="s">
        <v>7</v>
      </c>
      <c r="C13" s="38">
        <f>C11*C12</f>
        <v>5864.8</v>
      </c>
      <c r="D13" s="38">
        <f t="shared" ref="D13:E13" si="1">D11*D12</f>
        <v>5295.4</v>
      </c>
      <c r="E13" s="38">
        <f t="shared" si="1"/>
        <v>5580.1</v>
      </c>
      <c r="F13" s="17">
        <f>$C11*F12</f>
        <v>5580.1</v>
      </c>
      <c r="H13" s="4"/>
      <c r="I13" s="4"/>
      <c r="AMG13" s="4"/>
      <c r="AMH13" s="4"/>
      <c r="AMI13" s="4"/>
      <c r="AMJ13" s="4"/>
    </row>
    <row r="14" spans="1:1024" ht="42" customHeight="1">
      <c r="A14" s="57">
        <v>3</v>
      </c>
      <c r="B14" s="18" t="s">
        <v>4</v>
      </c>
      <c r="C14" s="41" t="s">
        <v>18</v>
      </c>
      <c r="D14" s="41" t="s">
        <v>18</v>
      </c>
      <c r="E14" s="41" t="s">
        <v>18</v>
      </c>
      <c r="F14" s="19"/>
      <c r="H14" s="4"/>
      <c r="I14" s="4"/>
      <c r="AMG14" s="4"/>
      <c r="AMH14" s="4"/>
      <c r="AMI14" s="4"/>
      <c r="AMJ14" s="4"/>
    </row>
    <row r="15" spans="1:1024" ht="86.25" customHeight="1">
      <c r="A15" s="58"/>
      <c r="B15" s="12" t="s">
        <v>5</v>
      </c>
      <c r="C15" s="36" t="s">
        <v>24</v>
      </c>
      <c r="D15" s="36" t="s">
        <v>24</v>
      </c>
      <c r="E15" s="36" t="s">
        <v>24</v>
      </c>
      <c r="F15" s="20"/>
      <c r="H15" s="4"/>
      <c r="I15" s="4"/>
      <c r="AMG15" s="4"/>
      <c r="AMH15" s="4"/>
      <c r="AMI15" s="4"/>
      <c r="AMJ15" s="4"/>
    </row>
    <row r="16" spans="1:1024" ht="16.5" customHeight="1">
      <c r="A16" s="58"/>
      <c r="B16" s="14" t="s">
        <v>33</v>
      </c>
      <c r="C16" s="47">
        <v>5</v>
      </c>
      <c r="D16" s="47">
        <v>5</v>
      </c>
      <c r="E16" s="47">
        <v>5</v>
      </c>
      <c r="F16" s="20"/>
      <c r="H16" s="4"/>
      <c r="I16" s="4"/>
      <c r="AMG16" s="4"/>
      <c r="AMH16" s="4"/>
      <c r="AMI16" s="4"/>
      <c r="AMJ16" s="4"/>
    </row>
    <row r="17" spans="1:1024" ht="16.5" customHeight="1">
      <c r="A17" s="58"/>
      <c r="B17" s="14" t="s">
        <v>6</v>
      </c>
      <c r="C17" s="47">
        <v>207.1</v>
      </c>
      <c r="D17" s="22">
        <v>185.3</v>
      </c>
      <c r="E17" s="22">
        <v>196.2</v>
      </c>
      <c r="F17" s="20">
        <f>ROUND(AVERAGE(C17:E17),2)</f>
        <v>196.2</v>
      </c>
      <c r="H17" s="4"/>
      <c r="I17" s="4"/>
      <c r="AMG17" s="4"/>
      <c r="AMH17" s="4"/>
      <c r="AMI17" s="4"/>
      <c r="AMJ17" s="4"/>
    </row>
    <row r="18" spans="1:1024" ht="16.5" customHeight="1" thickBot="1">
      <c r="A18" s="59"/>
      <c r="B18" s="16" t="s">
        <v>7</v>
      </c>
      <c r="C18" s="38">
        <f>C16*C17</f>
        <v>1035.5</v>
      </c>
      <c r="D18" s="38">
        <f t="shared" ref="D18:E18" si="2">D16*D17</f>
        <v>926.5</v>
      </c>
      <c r="E18" s="38">
        <f t="shared" si="2"/>
        <v>981</v>
      </c>
      <c r="F18" s="17">
        <f>$C16*F17</f>
        <v>981</v>
      </c>
      <c r="H18" s="4"/>
      <c r="I18" s="4"/>
      <c r="AMG18" s="4"/>
      <c r="AMH18" s="4"/>
      <c r="AMI18" s="4"/>
      <c r="AMJ18" s="4"/>
    </row>
    <row r="19" spans="1:1024" ht="35.25" customHeight="1">
      <c r="A19" s="57">
        <v>4</v>
      </c>
      <c r="B19" s="18" t="s">
        <v>4</v>
      </c>
      <c r="C19" s="41" t="s">
        <v>19</v>
      </c>
      <c r="D19" s="41" t="s">
        <v>19</v>
      </c>
      <c r="E19" s="41" t="s">
        <v>19</v>
      </c>
      <c r="F19" s="19"/>
      <c r="H19" s="4"/>
      <c r="I19" s="4"/>
      <c r="AMG19" s="4"/>
      <c r="AMH19" s="4"/>
      <c r="AMI19" s="4"/>
      <c r="AMJ19" s="4"/>
    </row>
    <row r="20" spans="1:1024" ht="83.25" customHeight="1">
      <c r="A20" s="58"/>
      <c r="B20" s="12" t="s">
        <v>5</v>
      </c>
      <c r="C20" s="36" t="s">
        <v>25</v>
      </c>
      <c r="D20" s="36" t="s">
        <v>25</v>
      </c>
      <c r="E20" s="36" t="s">
        <v>25</v>
      </c>
      <c r="F20" s="20"/>
      <c r="H20" s="4"/>
      <c r="I20" s="4"/>
      <c r="AMG20" s="4"/>
      <c r="AMH20" s="4"/>
      <c r="AMI20" s="4"/>
      <c r="AMJ20" s="4"/>
    </row>
    <row r="21" spans="1:1024" ht="16.5" customHeight="1">
      <c r="A21" s="58"/>
      <c r="B21" s="14" t="s">
        <v>11</v>
      </c>
      <c r="C21" s="47">
        <v>15</v>
      </c>
      <c r="D21" s="47">
        <v>15</v>
      </c>
      <c r="E21" s="47">
        <v>15</v>
      </c>
      <c r="F21" s="20"/>
      <c r="H21" s="4"/>
      <c r="I21" s="4"/>
      <c r="AMG21" s="4"/>
      <c r="AMH21" s="4"/>
      <c r="AMI21" s="4"/>
      <c r="AMJ21" s="4"/>
    </row>
    <row r="22" spans="1:1024" ht="16.5" customHeight="1">
      <c r="A22" s="58"/>
      <c r="B22" s="14" t="s">
        <v>6</v>
      </c>
      <c r="C22" s="47">
        <v>102.13</v>
      </c>
      <c r="D22" s="22">
        <v>91.38</v>
      </c>
      <c r="E22" s="22">
        <v>96.76</v>
      </c>
      <c r="F22" s="20">
        <f>ROUND(AVERAGE(C22:E22),2)</f>
        <v>96.76</v>
      </c>
      <c r="H22" s="4"/>
      <c r="I22" s="4"/>
      <c r="AMG22" s="4"/>
      <c r="AMH22" s="4"/>
      <c r="AMI22" s="4"/>
      <c r="AMJ22" s="4"/>
    </row>
    <row r="23" spans="1:1024" ht="16.5" customHeight="1" thickBot="1">
      <c r="A23" s="59"/>
      <c r="B23" s="16" t="s">
        <v>7</v>
      </c>
      <c r="C23" s="38">
        <f>C21*C22</f>
        <v>1531.9499999999998</v>
      </c>
      <c r="D23" s="38">
        <f t="shared" ref="D23:E23" si="3">D21*D22</f>
        <v>1370.6999999999998</v>
      </c>
      <c r="E23" s="38">
        <f t="shared" si="3"/>
        <v>1451.4</v>
      </c>
      <c r="F23" s="17">
        <f>$C21*F22</f>
        <v>1451.4</v>
      </c>
      <c r="H23" s="4"/>
      <c r="I23" s="4"/>
      <c r="AMG23" s="4"/>
      <c r="AMH23" s="4"/>
      <c r="AMI23" s="4"/>
      <c r="AMJ23" s="4"/>
    </row>
    <row r="24" spans="1:1024" ht="50.25" customHeight="1">
      <c r="A24" s="57">
        <v>5</v>
      </c>
      <c r="B24" s="23" t="s">
        <v>4</v>
      </c>
      <c r="C24" s="41" t="s">
        <v>20</v>
      </c>
      <c r="D24" s="41" t="s">
        <v>20</v>
      </c>
      <c r="E24" s="41" t="s">
        <v>20</v>
      </c>
      <c r="F24" s="19"/>
      <c r="H24" s="4"/>
      <c r="I24" s="4"/>
      <c r="AMG24" s="4"/>
      <c r="AMH24" s="4"/>
      <c r="AMI24" s="4"/>
      <c r="AMJ24" s="4"/>
    </row>
    <row r="25" spans="1:1024" ht="65.400000000000006" customHeight="1">
      <c r="A25" s="58"/>
      <c r="B25" s="24" t="s">
        <v>5</v>
      </c>
      <c r="C25" s="36" t="s">
        <v>26</v>
      </c>
      <c r="D25" s="36" t="s">
        <v>26</v>
      </c>
      <c r="E25" s="36" t="s">
        <v>26</v>
      </c>
      <c r="F25" s="20"/>
      <c r="H25" s="4"/>
      <c r="AMG25" s="4"/>
      <c r="AMH25" s="4"/>
      <c r="AMI25" s="4"/>
      <c r="AMJ25" s="4"/>
    </row>
    <row r="26" spans="1:1024" ht="16.5" customHeight="1">
      <c r="A26" s="58"/>
      <c r="B26" s="25" t="s">
        <v>11</v>
      </c>
      <c r="C26" s="47">
        <v>15</v>
      </c>
      <c r="D26" s="47">
        <v>15</v>
      </c>
      <c r="E26" s="47">
        <v>15</v>
      </c>
      <c r="F26" s="20"/>
      <c r="H26" s="4"/>
      <c r="AMG26" s="4"/>
      <c r="AMH26" s="4"/>
      <c r="AMI26" s="4"/>
      <c r="AMJ26" s="4"/>
    </row>
    <row r="27" spans="1:1024" ht="16.5" customHeight="1">
      <c r="A27" s="58"/>
      <c r="B27" s="25" t="s">
        <v>6</v>
      </c>
      <c r="C27" s="47">
        <v>287.76</v>
      </c>
      <c r="D27" s="22">
        <v>257.47000000000003</v>
      </c>
      <c r="E27" s="22">
        <v>272.62</v>
      </c>
      <c r="F27" s="20">
        <f>ROUND(AVERAGE(C27:E27),2)</f>
        <v>272.62</v>
      </c>
      <c r="H27" s="4"/>
      <c r="AMG27" s="4"/>
      <c r="AMH27" s="4"/>
      <c r="AMI27" s="4"/>
      <c r="AMJ27" s="4"/>
    </row>
    <row r="28" spans="1:1024" ht="16.5" customHeight="1" thickBot="1">
      <c r="A28" s="59"/>
      <c r="B28" s="26" t="s">
        <v>7</v>
      </c>
      <c r="C28" s="38">
        <f>C26*C27</f>
        <v>4316.3999999999996</v>
      </c>
      <c r="D28" s="38">
        <f t="shared" ref="D28:E28" si="4">D26*D27</f>
        <v>3862.05</v>
      </c>
      <c r="E28" s="38">
        <f t="shared" si="4"/>
        <v>4089.3</v>
      </c>
      <c r="F28" s="17">
        <f>$C26*F27</f>
        <v>4089.3</v>
      </c>
      <c r="H28" s="4"/>
      <c r="AMG28" s="4"/>
      <c r="AMH28" s="4"/>
      <c r="AMI28" s="4"/>
      <c r="AMJ28" s="4"/>
    </row>
    <row r="29" spans="1:1024" ht="30.75" customHeight="1">
      <c r="A29" s="57">
        <v>6</v>
      </c>
      <c r="B29" s="23" t="s">
        <v>4</v>
      </c>
      <c r="C29" s="41" t="s">
        <v>21</v>
      </c>
      <c r="D29" s="41" t="s">
        <v>21</v>
      </c>
      <c r="E29" s="41" t="s">
        <v>21</v>
      </c>
      <c r="F29" s="19"/>
      <c r="H29" s="4"/>
      <c r="AMG29" s="4"/>
      <c r="AMH29" s="4"/>
      <c r="AMI29" s="4"/>
      <c r="AMJ29" s="4"/>
    </row>
    <row r="30" spans="1:1024" ht="133.19999999999999" customHeight="1">
      <c r="A30" s="58"/>
      <c r="B30" s="24" t="s">
        <v>5</v>
      </c>
      <c r="C30" s="36" t="s">
        <v>27</v>
      </c>
      <c r="D30" s="36" t="s">
        <v>27</v>
      </c>
      <c r="E30" s="36" t="s">
        <v>27</v>
      </c>
      <c r="F30" s="20"/>
      <c r="H30" s="4"/>
      <c r="AMG30" s="4"/>
      <c r="AMH30" s="4"/>
      <c r="AMI30" s="4"/>
      <c r="AMJ30" s="4"/>
    </row>
    <row r="31" spans="1:1024" ht="16.5" customHeight="1">
      <c r="A31" s="58"/>
      <c r="B31" s="25" t="s">
        <v>12</v>
      </c>
      <c r="C31" s="47">
        <v>5</v>
      </c>
      <c r="D31" s="47">
        <v>5</v>
      </c>
      <c r="E31" s="47">
        <v>5</v>
      </c>
      <c r="F31" s="20"/>
      <c r="H31" s="4"/>
      <c r="AMG31" s="4"/>
      <c r="AMH31" s="4"/>
      <c r="AMI31" s="4"/>
      <c r="AMJ31" s="4"/>
    </row>
    <row r="32" spans="1:1024" ht="16.5" customHeight="1">
      <c r="A32" s="58"/>
      <c r="B32" s="25" t="s">
        <v>6</v>
      </c>
      <c r="C32" s="47">
        <v>378.39</v>
      </c>
      <c r="D32" s="21">
        <v>338.56</v>
      </c>
      <c r="E32" s="21">
        <v>358.47</v>
      </c>
      <c r="F32" s="20">
        <f>ROUND(AVERAGE(C32:E32),2)</f>
        <v>358.47</v>
      </c>
      <c r="H32" s="4"/>
      <c r="I32" s="4"/>
      <c r="AMG32" s="4"/>
      <c r="AMH32" s="4"/>
      <c r="AMI32" s="4"/>
      <c r="AMJ32" s="4"/>
    </row>
    <row r="33" spans="1:1024" ht="16.5" customHeight="1" thickBot="1">
      <c r="A33" s="59"/>
      <c r="B33" s="26" t="s">
        <v>7</v>
      </c>
      <c r="C33" s="38">
        <f>C31*C32</f>
        <v>1891.9499999999998</v>
      </c>
      <c r="D33" s="38">
        <f t="shared" ref="D33:E33" si="5">D31*D32</f>
        <v>1692.8</v>
      </c>
      <c r="E33" s="38">
        <f t="shared" si="5"/>
        <v>1792.3500000000001</v>
      </c>
      <c r="F33" s="17">
        <f>$C31*F32</f>
        <v>1792.3500000000001</v>
      </c>
      <c r="H33" s="4"/>
      <c r="I33" s="4"/>
      <c r="AMG33" s="4"/>
      <c r="AMH33" s="4"/>
      <c r="AMI33" s="4"/>
      <c r="AMJ33" s="4"/>
    </row>
    <row r="34" spans="1:1024" ht="42.75" customHeight="1">
      <c r="A34" s="57">
        <v>7</v>
      </c>
      <c r="B34" s="23" t="s">
        <v>4</v>
      </c>
      <c r="C34" s="41" t="s">
        <v>16</v>
      </c>
      <c r="D34" s="41" t="s">
        <v>16</v>
      </c>
      <c r="E34" s="41" t="s">
        <v>16</v>
      </c>
      <c r="F34" s="19"/>
      <c r="H34" s="4"/>
      <c r="I34" s="4"/>
      <c r="AMG34" s="4"/>
      <c r="AMH34" s="4"/>
      <c r="AMI34" s="4"/>
      <c r="AMJ34" s="4"/>
    </row>
    <row r="35" spans="1:1024" ht="101.25" customHeight="1">
      <c r="A35" s="58"/>
      <c r="B35" s="24" t="s">
        <v>5</v>
      </c>
      <c r="C35" s="36" t="s">
        <v>22</v>
      </c>
      <c r="D35" s="36" t="s">
        <v>22</v>
      </c>
      <c r="E35" s="36" t="s">
        <v>22</v>
      </c>
      <c r="F35" s="20"/>
      <c r="H35" s="4"/>
      <c r="I35" s="4"/>
      <c r="AMG35" s="4"/>
      <c r="AMH35" s="4"/>
      <c r="AMI35" s="4"/>
      <c r="AMJ35" s="4"/>
    </row>
    <row r="36" spans="1:1024" ht="16.5" customHeight="1">
      <c r="A36" s="58"/>
      <c r="B36" s="25" t="s">
        <v>12</v>
      </c>
      <c r="C36" s="47">
        <v>3</v>
      </c>
      <c r="D36" s="47">
        <v>3</v>
      </c>
      <c r="E36" s="47">
        <v>3</v>
      </c>
      <c r="F36" s="20"/>
      <c r="H36" s="4"/>
      <c r="I36" s="4"/>
      <c r="AMG36" s="4"/>
      <c r="AMH36" s="4"/>
      <c r="AMI36" s="4"/>
      <c r="AMJ36" s="4"/>
    </row>
    <row r="37" spans="1:1024" ht="16.5" customHeight="1">
      <c r="A37" s="58"/>
      <c r="B37" s="25" t="s">
        <v>6</v>
      </c>
      <c r="C37" s="47">
        <v>1385.67</v>
      </c>
      <c r="D37" s="22">
        <v>1239.81</v>
      </c>
      <c r="E37" s="22">
        <v>1312.74</v>
      </c>
      <c r="F37" s="20">
        <f>ROUND(AVERAGE(C37:E37),2)</f>
        <v>1312.74</v>
      </c>
      <c r="H37" s="4"/>
      <c r="I37" s="4"/>
      <c r="AMG37" s="4"/>
      <c r="AMH37" s="4"/>
      <c r="AMI37" s="4"/>
      <c r="AMJ37" s="4"/>
    </row>
    <row r="38" spans="1:1024" ht="16.5" customHeight="1" thickBot="1">
      <c r="A38" s="59"/>
      <c r="B38" s="26" t="s">
        <v>7</v>
      </c>
      <c r="C38" s="38">
        <f>C36*C37</f>
        <v>4157.01</v>
      </c>
      <c r="D38" s="38">
        <f t="shared" ref="D38:E38" si="6">D36*D37</f>
        <v>3719.43</v>
      </c>
      <c r="E38" s="38">
        <f t="shared" si="6"/>
        <v>3938.2200000000003</v>
      </c>
      <c r="F38" s="17">
        <f>$C36*F37</f>
        <v>3938.2200000000003</v>
      </c>
      <c r="H38" s="4"/>
      <c r="I38" s="4"/>
      <c r="J38" s="9"/>
      <c r="AMG38" s="4"/>
      <c r="AMH38" s="4"/>
      <c r="AMI38" s="4"/>
      <c r="AMJ38" s="4"/>
    </row>
    <row r="39" spans="1:1024" ht="42.75" customHeight="1">
      <c r="A39" s="57">
        <v>8</v>
      </c>
      <c r="B39" s="23" t="s">
        <v>4</v>
      </c>
      <c r="C39" s="41" t="s">
        <v>19</v>
      </c>
      <c r="D39" s="41" t="s">
        <v>19</v>
      </c>
      <c r="E39" s="41" t="s">
        <v>19</v>
      </c>
      <c r="F39" s="19"/>
      <c r="H39" s="4"/>
      <c r="I39" s="4"/>
      <c r="AMG39" s="4"/>
      <c r="AMH39" s="4"/>
      <c r="AMI39" s="4"/>
      <c r="AMJ39" s="4"/>
    </row>
    <row r="40" spans="1:1024" ht="118.5" customHeight="1">
      <c r="A40" s="58"/>
      <c r="B40" s="12" t="s">
        <v>5</v>
      </c>
      <c r="C40" s="36" t="s">
        <v>25</v>
      </c>
      <c r="D40" s="36" t="s">
        <v>25</v>
      </c>
      <c r="E40" s="36" t="s">
        <v>25</v>
      </c>
      <c r="F40" s="20"/>
      <c r="H40" s="4"/>
      <c r="I40" s="4"/>
      <c r="AMG40" s="4"/>
      <c r="AMH40" s="4"/>
      <c r="AMI40" s="4"/>
      <c r="AMJ40" s="4"/>
    </row>
    <row r="41" spans="1:1024" ht="16.5" customHeight="1">
      <c r="A41" s="58"/>
      <c r="B41" s="14" t="s">
        <v>11</v>
      </c>
      <c r="C41" s="47">
        <v>10</v>
      </c>
      <c r="D41" s="47">
        <v>10</v>
      </c>
      <c r="E41" s="47">
        <v>10</v>
      </c>
      <c r="F41" s="20"/>
      <c r="H41" s="4"/>
      <c r="I41" s="4"/>
      <c r="AMG41" s="4"/>
      <c r="AMH41" s="4"/>
      <c r="AMI41" s="4"/>
      <c r="AMJ41" s="4"/>
    </row>
    <row r="42" spans="1:1024" ht="16.5" customHeight="1">
      <c r="A42" s="58"/>
      <c r="B42" s="14" t="s">
        <v>6</v>
      </c>
      <c r="C42" s="47">
        <v>102.13</v>
      </c>
      <c r="D42" s="22">
        <v>91.38</v>
      </c>
      <c r="E42" s="22">
        <v>96.76</v>
      </c>
      <c r="F42" s="20">
        <f>ROUND(AVERAGE(C42:E42),2)</f>
        <v>96.76</v>
      </c>
      <c r="H42" s="4"/>
      <c r="I42" s="4"/>
      <c r="AMG42" s="4"/>
      <c r="AMH42" s="4"/>
      <c r="AMI42" s="4"/>
      <c r="AMJ42" s="4"/>
    </row>
    <row r="43" spans="1:1024" ht="16.5" customHeight="1" thickBot="1">
      <c r="A43" s="59"/>
      <c r="B43" s="16" t="s">
        <v>7</v>
      </c>
      <c r="C43" s="38">
        <f>C41*C42</f>
        <v>1021.3</v>
      </c>
      <c r="D43" s="38">
        <f t="shared" ref="D43:E43" si="7">D41*D42</f>
        <v>913.8</v>
      </c>
      <c r="E43" s="38">
        <f t="shared" si="7"/>
        <v>967.6</v>
      </c>
      <c r="F43" s="17">
        <f>$C41*F42</f>
        <v>967.6</v>
      </c>
      <c r="H43" s="4"/>
      <c r="I43" s="4"/>
      <c r="AMG43" s="4"/>
      <c r="AMH43" s="4"/>
      <c r="AMI43" s="4"/>
      <c r="AMJ43" s="4"/>
    </row>
    <row r="44" spans="1:1024" ht="29.25" customHeight="1">
      <c r="A44" s="57">
        <v>9</v>
      </c>
      <c r="B44" s="23" t="s">
        <v>4</v>
      </c>
      <c r="C44" s="41" t="s">
        <v>20</v>
      </c>
      <c r="D44" s="41" t="s">
        <v>20</v>
      </c>
      <c r="E44" s="41" t="s">
        <v>20</v>
      </c>
      <c r="F44" s="19"/>
      <c r="H44" s="4"/>
      <c r="I44" s="4"/>
      <c r="AMG44" s="4"/>
      <c r="AMH44" s="4"/>
      <c r="AMI44" s="4"/>
      <c r="AMJ44" s="4"/>
    </row>
    <row r="45" spans="1:1024" ht="72" customHeight="1">
      <c r="A45" s="58"/>
      <c r="B45" s="12" t="s">
        <v>5</v>
      </c>
      <c r="C45" s="36" t="s">
        <v>26</v>
      </c>
      <c r="D45" s="36" t="s">
        <v>26</v>
      </c>
      <c r="E45" s="36" t="s">
        <v>26</v>
      </c>
      <c r="F45" s="20"/>
      <c r="H45" s="4"/>
      <c r="I45" s="4"/>
      <c r="AMG45" s="4"/>
      <c r="AMH45" s="4"/>
      <c r="AMI45" s="4"/>
      <c r="AMJ45" s="4"/>
    </row>
    <row r="46" spans="1:1024" ht="16.5" customHeight="1">
      <c r="A46" s="58"/>
      <c r="B46" s="14" t="s">
        <v>11</v>
      </c>
      <c r="C46" s="47">
        <v>10</v>
      </c>
      <c r="D46" s="47">
        <v>10</v>
      </c>
      <c r="E46" s="47">
        <v>10</v>
      </c>
      <c r="F46" s="20"/>
      <c r="H46" s="4"/>
      <c r="I46" s="4"/>
      <c r="AMG46" s="4"/>
      <c r="AMH46" s="4"/>
      <c r="AMI46" s="4"/>
      <c r="AMJ46" s="4"/>
    </row>
    <row r="47" spans="1:1024" ht="16.5" customHeight="1">
      <c r="A47" s="58"/>
      <c r="B47" s="14" t="s">
        <v>6</v>
      </c>
      <c r="C47" s="47">
        <v>287.76</v>
      </c>
      <c r="D47" s="22">
        <v>257.47000000000003</v>
      </c>
      <c r="E47" s="22">
        <v>272.62</v>
      </c>
      <c r="F47" s="20">
        <f>ROUND(AVERAGE(C47:E47),2)</f>
        <v>272.62</v>
      </c>
      <c r="H47" s="4"/>
      <c r="I47" s="4"/>
      <c r="AMG47" s="4"/>
      <c r="AMH47" s="4"/>
      <c r="AMI47" s="4"/>
      <c r="AMJ47" s="4"/>
    </row>
    <row r="48" spans="1:1024" ht="16.5" customHeight="1" thickBot="1">
      <c r="A48" s="59"/>
      <c r="B48" s="16" t="s">
        <v>7</v>
      </c>
      <c r="C48" s="38">
        <f>C46*C47</f>
        <v>2877.6</v>
      </c>
      <c r="D48" s="38">
        <f t="shared" ref="D48:E48" si="8">D46*D47</f>
        <v>2574.7000000000003</v>
      </c>
      <c r="E48" s="38">
        <f t="shared" si="8"/>
        <v>2726.2</v>
      </c>
      <c r="F48" s="17">
        <f>$C46*F47</f>
        <v>2726.2</v>
      </c>
      <c r="H48" s="4"/>
      <c r="I48" s="4"/>
      <c r="AMG48" s="4"/>
      <c r="AMH48" s="4"/>
      <c r="AMI48" s="4"/>
      <c r="AMJ48" s="4"/>
    </row>
    <row r="49" spans="1:1024" ht="16.5" customHeight="1">
      <c r="A49" s="57">
        <v>10</v>
      </c>
      <c r="B49" s="23" t="s">
        <v>4</v>
      </c>
      <c r="C49" s="41" t="s">
        <v>18</v>
      </c>
      <c r="D49" s="41" t="s">
        <v>18</v>
      </c>
      <c r="E49" s="41" t="s">
        <v>18</v>
      </c>
      <c r="F49" s="13"/>
      <c r="H49" s="8"/>
      <c r="I49" s="4"/>
      <c r="AMG49" s="4"/>
      <c r="AMH49" s="4"/>
      <c r="AMI49" s="4"/>
      <c r="AMJ49" s="4"/>
    </row>
    <row r="50" spans="1:1024" ht="81" customHeight="1">
      <c r="A50" s="58"/>
      <c r="B50" s="12" t="s">
        <v>5</v>
      </c>
      <c r="C50" s="36" t="s">
        <v>24</v>
      </c>
      <c r="D50" s="36" t="s">
        <v>24</v>
      </c>
      <c r="E50" s="36" t="s">
        <v>24</v>
      </c>
      <c r="F50" s="13"/>
      <c r="H50" s="8"/>
      <c r="I50" s="4"/>
      <c r="AMG50" s="4"/>
      <c r="AMH50" s="4"/>
      <c r="AMI50" s="4"/>
      <c r="AMJ50" s="4"/>
    </row>
    <row r="51" spans="1:1024" ht="16.5" customHeight="1">
      <c r="A51" s="58"/>
      <c r="B51" s="14" t="s">
        <v>11</v>
      </c>
      <c r="C51" s="37">
        <v>3</v>
      </c>
      <c r="D51" s="37">
        <v>3</v>
      </c>
      <c r="E51" s="37">
        <v>3</v>
      </c>
      <c r="F51" s="13"/>
      <c r="H51" s="4"/>
      <c r="I51" s="4"/>
      <c r="AMG51" s="4"/>
      <c r="AMH51" s="4"/>
      <c r="AMI51" s="4"/>
      <c r="AMJ51" s="4"/>
    </row>
    <row r="52" spans="1:1024" ht="16.5" customHeight="1">
      <c r="A52" s="58"/>
      <c r="B52" s="14" t="s">
        <v>6</v>
      </c>
      <c r="C52" s="37">
        <v>207.1</v>
      </c>
      <c r="D52" s="15">
        <v>185.3</v>
      </c>
      <c r="E52" s="15">
        <v>196.2</v>
      </c>
      <c r="F52" s="13">
        <f>ROUND(AVERAGE(C52:E52),2)</f>
        <v>196.2</v>
      </c>
      <c r="H52" s="4"/>
      <c r="I52" s="4"/>
      <c r="AMG52" s="4"/>
      <c r="AMH52" s="4"/>
      <c r="AMI52" s="4"/>
      <c r="AMJ52" s="4"/>
    </row>
    <row r="53" spans="1:1024" ht="16.5" customHeight="1" thickBot="1">
      <c r="A53" s="59"/>
      <c r="B53" s="16" t="s">
        <v>7</v>
      </c>
      <c r="C53" s="38">
        <f>C51*C52</f>
        <v>621.29999999999995</v>
      </c>
      <c r="D53" s="38">
        <f t="shared" ref="D53:E53" si="9">D51*D52</f>
        <v>555.90000000000009</v>
      </c>
      <c r="E53" s="38">
        <f t="shared" si="9"/>
        <v>588.59999999999991</v>
      </c>
      <c r="F53" s="17">
        <f>$C51*F52</f>
        <v>588.59999999999991</v>
      </c>
      <c r="H53" s="8"/>
      <c r="I53" s="4"/>
      <c r="AMG53" s="4"/>
      <c r="AMH53" s="4"/>
      <c r="AMI53" s="4"/>
      <c r="AMJ53" s="4"/>
    </row>
    <row r="54" spans="1:1024" ht="16.5" customHeight="1">
      <c r="A54" s="57">
        <v>11</v>
      </c>
      <c r="B54" s="10" t="s">
        <v>4</v>
      </c>
      <c r="C54" s="41" t="s">
        <v>17</v>
      </c>
      <c r="D54" s="41" t="s">
        <v>17</v>
      </c>
      <c r="E54" s="41" t="s">
        <v>17</v>
      </c>
      <c r="F54" s="11"/>
      <c r="H54" s="4"/>
      <c r="I54" s="4"/>
      <c r="AMG54" s="4"/>
      <c r="AMH54" s="4"/>
      <c r="AMI54" s="4"/>
      <c r="AMJ54" s="4"/>
    </row>
    <row r="55" spans="1:1024" ht="89.25" customHeight="1">
      <c r="A55" s="58"/>
      <c r="B55" s="12" t="s">
        <v>5</v>
      </c>
      <c r="C55" s="36" t="s">
        <v>23</v>
      </c>
      <c r="D55" s="36" t="s">
        <v>23</v>
      </c>
      <c r="E55" s="36" t="s">
        <v>23</v>
      </c>
      <c r="F55" s="13"/>
      <c r="H55" s="4"/>
      <c r="I55" s="4"/>
      <c r="AMG55" s="4"/>
      <c r="AMH55" s="4"/>
      <c r="AMI55" s="4"/>
      <c r="AMJ55" s="4"/>
    </row>
    <row r="56" spans="1:1024" ht="16.5" customHeight="1">
      <c r="A56" s="58"/>
      <c r="B56" s="14" t="s">
        <v>12</v>
      </c>
      <c r="C56" s="37">
        <v>11</v>
      </c>
      <c r="D56" s="37">
        <v>11</v>
      </c>
      <c r="E56" s="37">
        <v>11</v>
      </c>
      <c r="F56" s="13"/>
      <c r="H56" s="4"/>
      <c r="I56" s="4"/>
      <c r="AMG56" s="4"/>
      <c r="AMH56" s="4"/>
      <c r="AMI56" s="4"/>
      <c r="AMJ56" s="4"/>
    </row>
    <row r="57" spans="1:1024" ht="16.5" customHeight="1">
      <c r="A57" s="58"/>
      <c r="B57" s="14" t="s">
        <v>6</v>
      </c>
      <c r="C57" s="37">
        <v>586.48</v>
      </c>
      <c r="D57" s="15">
        <v>529.54</v>
      </c>
      <c r="E57" s="15">
        <v>558.01</v>
      </c>
      <c r="F57" s="13">
        <f>ROUND(AVERAGE(C57:E57),2)</f>
        <v>558.01</v>
      </c>
      <c r="H57" s="4"/>
      <c r="I57" s="4"/>
      <c r="AMG57" s="4"/>
      <c r="AMH57" s="4"/>
      <c r="AMI57" s="4"/>
      <c r="AMJ57" s="4"/>
    </row>
    <row r="58" spans="1:1024" ht="16.5" customHeight="1" thickBot="1">
      <c r="A58" s="59"/>
      <c r="B58" s="16" t="s">
        <v>7</v>
      </c>
      <c r="C58" s="38">
        <f>C56*C57</f>
        <v>6451.2800000000007</v>
      </c>
      <c r="D58" s="38">
        <f t="shared" ref="D58:E58" si="10">D56*D57</f>
        <v>5824.94</v>
      </c>
      <c r="E58" s="38">
        <f t="shared" si="10"/>
        <v>6138.11</v>
      </c>
      <c r="F58" s="17">
        <f>$C56*F57</f>
        <v>6138.11</v>
      </c>
      <c r="H58" s="4"/>
      <c r="I58" s="4"/>
      <c r="AMG58" s="4"/>
      <c r="AMH58" s="4"/>
      <c r="AMI58" s="4"/>
      <c r="AMJ58" s="4"/>
    </row>
    <row r="59" spans="1:1024" ht="32.25" customHeight="1" thickBot="1">
      <c r="A59" s="40"/>
      <c r="B59" s="51" t="s">
        <v>13</v>
      </c>
      <c r="C59" s="53">
        <f>C58+C53+C48+C43+C38+C33+C28+C23+C18+C13+C8</f>
        <v>36697.439999999995</v>
      </c>
      <c r="D59" s="53">
        <f>D58+D53+D48+D43+D38+D33+D28+D23+D18+D13+D8</f>
        <v>32935.270000000004</v>
      </c>
      <c r="E59" s="53">
        <f>E58+E53+E48+E43+E38+E33+E28+E23+E18+E13+E8</f>
        <v>34816.58</v>
      </c>
      <c r="F59" s="52">
        <f>F58+F53+F48+F43+F38+F33+F28+F23+F18+F13+F8</f>
        <v>34816.58</v>
      </c>
      <c r="H59" s="4"/>
      <c r="I59" s="4"/>
      <c r="AMG59" s="4"/>
      <c r="AMH59" s="4"/>
      <c r="AMI59" s="4"/>
      <c r="AMJ59" s="4"/>
    </row>
    <row r="60" spans="1:1024" ht="16.5" customHeight="1">
      <c r="A60" s="44"/>
      <c r="B60" s="14"/>
      <c r="C60" s="47"/>
      <c r="D60" s="21"/>
      <c r="E60" s="21"/>
      <c r="F60" s="45"/>
      <c r="H60" s="4"/>
      <c r="I60" s="4"/>
      <c r="AMG60" s="4"/>
      <c r="AMH60" s="4"/>
      <c r="AMI60" s="4"/>
      <c r="AMJ60" s="4"/>
    </row>
    <row r="61" spans="1:1024">
      <c r="A61" s="46"/>
      <c r="B61" s="46"/>
      <c r="C61" s="48"/>
      <c r="D61" s="46"/>
      <c r="E61" s="46"/>
      <c r="F61" s="46"/>
      <c r="I61" s="4"/>
      <c r="AMG61" s="4"/>
      <c r="AMH61" s="4"/>
      <c r="AMI61" s="4"/>
      <c r="AMJ61" s="4"/>
    </row>
    <row r="62" spans="1:1024" ht="69" customHeight="1">
      <c r="A62" s="42" t="s">
        <v>8</v>
      </c>
      <c r="B62" s="43" t="s">
        <v>9</v>
      </c>
      <c r="C62" s="63" t="s">
        <v>10</v>
      </c>
      <c r="D62" s="64"/>
      <c r="E62" s="64"/>
      <c r="F62" s="65"/>
      <c r="I62" s="8"/>
      <c r="AMG62" s="4"/>
      <c r="AMH62" s="4"/>
      <c r="AMI62" s="4"/>
      <c r="AMJ62" s="4"/>
    </row>
    <row r="63" spans="1:1024" s="1" customFormat="1" ht="29.25" customHeight="1">
      <c r="A63" s="27">
        <v>1</v>
      </c>
      <c r="B63" s="28" t="s">
        <v>15</v>
      </c>
      <c r="C63" s="60"/>
      <c r="D63" s="61"/>
      <c r="E63" s="61"/>
      <c r="F63" s="62"/>
      <c r="I63" s="4"/>
      <c r="AMG63" s="4"/>
      <c r="AMH63" s="4"/>
      <c r="AMI63" s="4"/>
      <c r="AMJ63" s="4"/>
    </row>
    <row r="64" spans="1:1024" ht="40.5" customHeight="1">
      <c r="A64" s="27">
        <v>2</v>
      </c>
      <c r="B64" s="28" t="s">
        <v>29</v>
      </c>
      <c r="C64" s="60"/>
      <c r="D64" s="61"/>
      <c r="E64" s="61"/>
      <c r="F64" s="62"/>
    </row>
    <row r="65" spans="1:9" ht="27" thickBot="1">
      <c r="A65" s="29">
        <v>3</v>
      </c>
      <c r="B65" s="28" t="s">
        <v>28</v>
      </c>
      <c r="C65" s="60"/>
      <c r="D65" s="61"/>
      <c r="E65" s="61"/>
      <c r="F65" s="62"/>
      <c r="G65" s="7"/>
      <c r="H65" s="7"/>
      <c r="I65" s="7"/>
    </row>
    <row r="66" spans="1:9">
      <c r="B66" s="31"/>
      <c r="C66" s="49"/>
      <c r="D66" s="31"/>
      <c r="E66" s="31"/>
      <c r="F66" s="31"/>
      <c r="G66" s="7"/>
      <c r="H66" s="7"/>
      <c r="I66" s="7"/>
    </row>
  </sheetData>
  <mergeCells count="17">
    <mergeCell ref="C64:F64"/>
    <mergeCell ref="C65:F65"/>
    <mergeCell ref="C63:F63"/>
    <mergeCell ref="C62:F62"/>
    <mergeCell ref="A1:F1"/>
    <mergeCell ref="A2:F2"/>
    <mergeCell ref="A34:A38"/>
    <mergeCell ref="A54:A58"/>
    <mergeCell ref="A29:A33"/>
    <mergeCell ref="A39:A43"/>
    <mergeCell ref="A44:A48"/>
    <mergeCell ref="A49:A53"/>
    <mergeCell ref="A4:A8"/>
    <mergeCell ref="A9:A13"/>
    <mergeCell ref="A14:A18"/>
    <mergeCell ref="A19:A23"/>
    <mergeCell ref="A24:A28"/>
  </mergeCells>
  <phoneticPr fontId="13" type="noConversion"/>
  <pageMargins left="0.39370078740157483" right="0.39370078740157483" top="0.39370078740157483" bottom="0.39370078740157483" header="0.51181102362204722" footer="0.51181102362204722"/>
  <pageSetup paperSize="9" scale="5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2026-07-21T04:30:16Z</cp:lastPrinted>
  <dcterms:created xsi:type="dcterms:W3CDTF">2006-09-16T00:00:00Z</dcterms:created>
  <dcterms:modified xsi:type="dcterms:W3CDTF">2026-07-22T05:29:01Z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