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26\0. Заявки на закупку\0. Размещение\0. ЕАТ\Хозтовары - УЗИК 262\"/>
    </mc:Choice>
  </mc:AlternateContent>
  <bookViews>
    <workbookView xWindow="0" yWindow="0" windowWidth="28800" windowHeight="11835"/>
  </bookViews>
  <sheets>
    <sheet name="НМЦК" sheetId="4" r:id="rId1"/>
  </sheets>
  <definedNames>
    <definedName name="_xlnm.Print_Titles" localSheetId="0">НМЦК!$18:$20</definedName>
  </definedNames>
  <calcPr calcId="152511" refMode="R1C1"/>
</workbook>
</file>

<file path=xl/calcChain.xml><?xml version="1.0" encoding="utf-8"?>
<calcChain xmlns="http://schemas.openxmlformats.org/spreadsheetml/2006/main">
  <c r="E27" i="4" l="1"/>
  <c r="K20" i="4" l="1"/>
  <c r="H20" i="4"/>
  <c r="I20" i="4" s="1"/>
  <c r="J20" i="4" s="1"/>
  <c r="L20" i="4" l="1"/>
  <c r="M20" i="4" s="1"/>
  <c r="N20" i="4" s="1"/>
  <c r="N22" i="4" s="1"/>
  <c r="K22" i="4"/>
</calcChain>
</file>

<file path=xl/sharedStrings.xml><?xml version="1.0" encoding="utf-8"?>
<sst xmlns="http://schemas.openxmlformats.org/spreadsheetml/2006/main" count="42" uniqueCount="39">
  <si>
    <t>Среднее квадратичное отклонение</t>
  </si>
  <si>
    <t>Ед. изм</t>
  </si>
  <si>
    <t>n - количество значений, используемых в расчете.</t>
  </si>
  <si>
    <t>Определяем коэффициент вариации:</t>
  </si>
  <si>
    <t>где:</t>
  </si>
  <si>
    <t>Расчет НМЦК:</t>
  </si>
  <si>
    <t xml:space="preserve">цi - цена единицы товара, указанная в источнике с номером i </t>
  </si>
  <si>
    <t>&lt;ц&gt; - средняя арифметическая величина цены единицы товара, работы, услуги</t>
  </si>
  <si>
    <t>i - номер источника ценовой информации</t>
  </si>
  <si>
    <t>n - количество значений, используемых в расчете</t>
  </si>
  <si>
    <t>v - количество (объем) закупаемого товара (работы, услуги)</t>
  </si>
  <si>
    <t>НМЦК,    определяемая методом сопоставимых рыночных цен (анализа рынка)</t>
  </si>
  <si>
    <r>
      <t>Определяем начальную (максимальную) цену контракта:</t>
    </r>
    <r>
      <rPr>
        <sz val="12"/>
        <rFont val="Times New Roman"/>
        <family val="1"/>
        <charset val="204"/>
      </rPr>
      <t xml:space="preserve"> НМЦК методом сопоставимых рыночных цен (анализа рынка) определяется по формуле:</t>
    </r>
  </si>
  <si>
    <t xml:space="preserve">Обоснование начальной (максимальной) цены контракта </t>
  </si>
  <si>
    <t>№</t>
  </si>
  <si>
    <t>Наименование предмета контракта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</si>
  <si>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</si>
  <si>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</si>
  <si>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</si>
  <si>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</si>
  <si>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Цена за ед.,руб. Источник 1        </t>
  </si>
  <si>
    <t xml:space="preserve">Цена за ед.,руб. Источник 2   </t>
  </si>
  <si>
    <t xml:space="preserve">Цена за ед.,руб. Источник 3    </t>
  </si>
  <si>
    <t xml:space="preserve">Средняя арифметическая цена за единицу     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</si>
  <si>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</si>
  <si>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НМЦК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</si>
  <si>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</si>
  <si>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</si>
  <si>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</si>
  <si>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</si>
  <si>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</si>
  <si>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Иной метод определения НМЦК в пределах средств выделенного гранта в форме субсидии, с учетом применения метода сопоставимых рыночных цен (анализа рынка) в пределах средств выделенного гранта в форме субсидии в соответствии с п. 4 ст. 78.1 Бюджетного кодекса РФ и утвержденных в плане финансово-хозяйственной деятельности ФИЦ КНЦ РАН</t>
  </si>
  <si>
    <t>ИТОГО НМЦК:</t>
  </si>
  <si>
    <t xml:space="preserve">В целях определения однородности совокупности значений выявленных цен (коэффициента вариации), используемых в расчете, необходимо определить среднее квадратичное отклонение:  </t>
  </si>
  <si>
    <t>В результате проведенного расчета Н(М)ЦК, ЦКЕП при применении метода анализа рынка составляет, руб.:</t>
  </si>
  <si>
    <t>V - коэффициент вариации;   - средне квадратичное отклонение; &lt;ц&gt; - средняя арифметическая величина цены единицы товара, работы, услуги</t>
  </si>
  <si>
    <t>Поставка хозтоваров</t>
  </si>
  <si>
    <t>уе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</si>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</sst>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64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4" fontId="16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4" xfId="0" applyFont="1" applyBorder="1" applyAlignment="1"/>
    <xf numFmtId="0" fontId="10" fillId="0" borderId="5" xfId="0" applyFont="1" applyBorder="1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base.garant.ru/files/base/70473958/493044051.png" TargetMode="External"/><Relationship Id="rId7" Type="http://schemas.openxmlformats.org/officeDocument/2006/relationships/image" Target="http://base.garant.ru/files/base/70473958/2877414881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304800</xdr:rowOff>
    </xdr:from>
    <xdr:to>
      <xdr:col>1</xdr:col>
      <xdr:colOff>971550</xdr:colOff>
      <xdr:row>5</xdr:row>
      <xdr:rowOff>19050</xdr:rowOff>
    </xdr:to>
    <xdr:pic>
      <xdr:nvPicPr>
        <xdr:cNvPr id="1349" name="Picture 1" descr="25138134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00000"/>
        </a:blip>
        <a:srcRect/>
        <a:stretch>
          <a:fillRect/>
        </a:stretch>
      </xdr:blipFill>
      <xdr:spPr bwMode="auto">
        <a:xfrm>
          <a:off x="0" y="2686050"/>
          <a:ext cx="1333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142875</xdr:colOff>
      <xdr:row>3</xdr:row>
      <xdr:rowOff>0</xdr:rowOff>
    </xdr:to>
    <xdr:pic>
      <xdr:nvPicPr>
        <xdr:cNvPr id="1350" name="Picture 2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238125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895350</xdr:colOff>
      <xdr:row>8</xdr:row>
      <xdr:rowOff>219075</xdr:rowOff>
    </xdr:to>
    <xdr:pic>
      <xdr:nvPicPr>
        <xdr:cNvPr id="1351" name="Picture 4" descr="250659256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contrast="66000"/>
        </a:blip>
        <a:srcRect/>
        <a:stretch>
          <a:fillRect/>
        </a:stretch>
      </xdr:blipFill>
      <xdr:spPr bwMode="auto">
        <a:xfrm>
          <a:off x="0" y="3924300"/>
          <a:ext cx="1257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1123950</xdr:colOff>
      <xdr:row>12</xdr:row>
      <xdr:rowOff>76200</xdr:rowOff>
    </xdr:to>
    <xdr:pic>
      <xdr:nvPicPr>
        <xdr:cNvPr id="1352" name="Picture 9" descr="212680515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100000"/>
        </a:blip>
        <a:srcRect/>
        <a:stretch>
          <a:fillRect/>
        </a:stretch>
      </xdr:blipFill>
      <xdr:spPr bwMode="auto">
        <a:xfrm>
          <a:off x="0" y="4810125"/>
          <a:ext cx="14859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57150</xdr:colOff>
      <xdr:row>11</xdr:row>
      <xdr:rowOff>209550</xdr:rowOff>
    </xdr:to>
    <xdr:pic>
      <xdr:nvPicPr>
        <xdr:cNvPr id="1353" name="Picture 11" descr="http://base.garant.ru/files/base/70473958/2877414881.png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/>
        <a:srcRect/>
        <a:stretch>
          <a:fillRect/>
        </a:stretch>
      </xdr:blipFill>
      <xdr:spPr bwMode="auto">
        <a:xfrm>
          <a:off x="2085975" y="515302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142875</xdr:colOff>
      <xdr:row>15</xdr:row>
      <xdr:rowOff>0</xdr:rowOff>
    </xdr:to>
    <xdr:pic>
      <xdr:nvPicPr>
        <xdr:cNvPr id="1354" name="Picture 10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613410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A10" zoomScale="85" zoomScaleNormal="85" workbookViewId="0">
      <selection activeCell="G21" sqref="G21"/>
    </sheetView>
  </sheetViews>
  <sheetFormatPr defaultRowHeight="15.75" x14ac:dyDescent="0.2"/>
  <cols>
    <col min="1" max="1" width="5.42578125" style="1" customWidth="1"/>
    <col min="2" max="2" width="30.28515625" style="1" customWidth="1"/>
    <col min="3" max="3" width="11.7109375" style="1" customWidth="1"/>
    <col min="4" max="4" width="15.5703125" style="1" customWidth="1"/>
    <col min="5" max="5" width="17.28515625" style="1" customWidth="1"/>
    <col min="6" max="6" width="16" style="1" customWidth="1"/>
    <col min="7" max="8" width="17.28515625" style="1" customWidth="1"/>
    <col min="9" max="9" width="18.85546875" style="1" customWidth="1"/>
    <col min="10" max="10" width="16.5703125" style="1" customWidth="1"/>
    <col min="11" max="11" width="15.5703125" style="1" customWidth="1"/>
    <col min="12" max="12" width="16.7109375" style="6" customWidth="1"/>
    <col min="13" max="13" width="11.42578125" style="1" customWidth="1"/>
    <col min="14" max="14" width="15.5703125" style="1" bestFit="1" customWidth="1"/>
    <col min="15" max="16384" width="9.140625" style="1"/>
  </cols>
  <sheetData>
    <row r="1" spans="1:12" ht="18" customHeight="1" x14ac:dyDescent="0.2">
      <c r="A1" s="47" t="s">
        <v>13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36" customHeight="1" x14ac:dyDescent="0.2">
      <c r="A2" s="44" t="s">
        <v>36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42" customHeight="1" x14ac:dyDescent="0.2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35.25" customHeight="1" x14ac:dyDescent="0.2">
      <c r="A4" s="5"/>
      <c r="B4" s="5"/>
      <c r="C4" s="49" t="s">
        <v>6</v>
      </c>
      <c r="D4" s="49"/>
      <c r="E4" s="49"/>
      <c r="F4" s="49"/>
      <c r="G4" s="49"/>
      <c r="H4" s="49"/>
      <c r="I4" s="49"/>
      <c r="J4" s="49"/>
      <c r="K4" s="49"/>
      <c r="L4" s="49"/>
    </row>
    <row r="5" spans="1:12" ht="36.75" customHeight="1" x14ac:dyDescent="0.2">
      <c r="A5" s="4"/>
      <c r="B5" s="3"/>
      <c r="C5" s="45" t="s">
        <v>7</v>
      </c>
      <c r="D5" s="45"/>
      <c r="E5" s="45"/>
      <c r="F5" s="45"/>
      <c r="G5" s="45"/>
      <c r="H5" s="45"/>
      <c r="I5" s="45"/>
      <c r="J5" s="45"/>
      <c r="K5" s="45"/>
      <c r="L5" s="45"/>
    </row>
    <row r="6" spans="1:12" ht="22.5" customHeight="1" x14ac:dyDescent="0.2">
      <c r="A6" s="3"/>
      <c r="B6" s="3"/>
      <c r="C6" s="49" t="s">
        <v>2</v>
      </c>
      <c r="D6" s="49"/>
      <c r="E6" s="49"/>
      <c r="F6" s="49"/>
      <c r="G6" s="49"/>
      <c r="H6" s="49"/>
      <c r="I6" s="49"/>
      <c r="J6" s="49"/>
      <c r="K6" s="49"/>
      <c r="L6" s="49"/>
    </row>
    <row r="7" spans="1:12" ht="27" customHeight="1" x14ac:dyDescent="0.2">
      <c r="A7" s="46" t="s">
        <v>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s="3" customFormat="1" ht="27" customHeight="1" x14ac:dyDescent="0.2">
      <c r="C8" s="45" t="s">
        <v>35</v>
      </c>
      <c r="D8" s="45"/>
      <c r="E8" s="45"/>
      <c r="F8" s="45"/>
      <c r="G8" s="45"/>
      <c r="H8" s="45"/>
      <c r="I8" s="45"/>
      <c r="J8" s="45"/>
      <c r="K8" s="45"/>
      <c r="L8" s="45"/>
    </row>
    <row r="9" spans="1:12" s="3" customFormat="1" ht="15.75" customHeight="1" x14ac:dyDescent="0.2"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 s="3" customFormat="1" ht="27" customHeight="1" x14ac:dyDescent="0.2">
      <c r="A10" s="50" t="s">
        <v>12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s="3" customFormat="1" ht="27" customHeight="1" x14ac:dyDescent="0.2">
      <c r="C11" s="45" t="s">
        <v>4</v>
      </c>
      <c r="D11" s="45"/>
      <c r="E11" s="45"/>
      <c r="F11" s="45"/>
      <c r="G11" s="45"/>
      <c r="H11" s="45"/>
      <c r="I11" s="45"/>
      <c r="J11" s="45"/>
      <c r="K11" s="45"/>
      <c r="L11" s="45"/>
    </row>
    <row r="12" spans="1:12" s="3" customFormat="1" ht="17.25" customHeight="1" x14ac:dyDescent="0.2">
      <c r="C12" s="45" t="s">
        <v>11</v>
      </c>
      <c r="D12" s="45"/>
      <c r="E12" s="45"/>
      <c r="F12" s="45"/>
      <c r="G12" s="45"/>
      <c r="H12" s="45"/>
      <c r="I12" s="45"/>
      <c r="J12" s="45"/>
      <c r="K12" s="45"/>
      <c r="L12" s="45"/>
    </row>
    <row r="13" spans="1:12" s="3" customFormat="1" ht="19.5" customHeight="1" x14ac:dyDescent="0.2">
      <c r="C13" s="45" t="s">
        <v>10</v>
      </c>
      <c r="D13" s="45"/>
      <c r="E13" s="45"/>
      <c r="F13" s="45"/>
      <c r="G13" s="45"/>
      <c r="H13" s="45"/>
      <c r="I13" s="45"/>
      <c r="J13" s="45"/>
      <c r="K13" s="45"/>
      <c r="L13" s="45"/>
    </row>
    <row r="14" spans="1:12" s="3" customFormat="1" ht="21.75" customHeight="1" x14ac:dyDescent="0.2">
      <c r="C14" s="45" t="s">
        <v>9</v>
      </c>
      <c r="D14" s="45"/>
      <c r="E14" s="45"/>
      <c r="F14" s="45"/>
      <c r="G14" s="45"/>
      <c r="H14" s="45"/>
      <c r="I14" s="45"/>
      <c r="J14" s="45"/>
      <c r="K14" s="45"/>
      <c r="L14" s="45"/>
    </row>
    <row r="15" spans="1:12" s="3" customFormat="1" ht="18.75" customHeight="1" x14ac:dyDescent="0.2">
      <c r="C15" s="45" t="s">
        <v>8</v>
      </c>
      <c r="D15" s="45"/>
      <c r="E15" s="45"/>
      <c r="F15" s="45"/>
      <c r="G15" s="45"/>
      <c r="H15" s="45"/>
      <c r="I15" s="45"/>
      <c r="J15" s="45"/>
      <c r="K15" s="45"/>
      <c r="L15" s="45"/>
    </row>
    <row r="16" spans="1:12" s="3" customFormat="1" ht="18" customHeight="1" x14ac:dyDescent="0.2">
      <c r="C16" s="49" t="s">
        <v>6</v>
      </c>
      <c r="D16" s="49"/>
      <c r="E16" s="49"/>
      <c r="F16" s="49"/>
      <c r="G16" s="49"/>
      <c r="H16" s="49"/>
      <c r="I16" s="49"/>
      <c r="J16" s="49"/>
      <c r="K16" s="49"/>
      <c r="L16" s="49"/>
    </row>
    <row r="17" spans="1:15" s="3" customFormat="1" ht="19.5" customHeight="1" x14ac:dyDescent="0.2">
      <c r="A17" s="51" t="s">
        <v>5</v>
      </c>
      <c r="B17" s="51"/>
      <c r="C17" s="1"/>
      <c r="D17" s="1"/>
      <c r="E17" s="1"/>
      <c r="F17" s="1"/>
      <c r="G17" s="1"/>
      <c r="H17" s="1"/>
      <c r="I17" s="1"/>
      <c r="J17" s="1"/>
      <c r="K17" s="1"/>
      <c r="L17" s="6"/>
    </row>
    <row r="18" spans="1:15" s="3" customFormat="1" ht="49.5" customHeight="1" x14ac:dyDescent="0.2">
      <c r="A18" s="52" t="s">
        <v>14</v>
      </c>
      <c r="B18" s="48" t="s">
        <v>15</v>
      </c>
      <c r="C18" s="48" t="s">
        <v>1</v>
      </c>
      <c r="D18" s="48" t="s">
        <v>16</v>
      </c>
      <c r="E18" s="53" t="s">
        <v>17</v>
      </c>
      <c r="F18" s="53"/>
      <c r="G18" s="53"/>
      <c r="H18" s="40" t="s">
        <v>18</v>
      </c>
      <c r="I18" s="40"/>
      <c r="J18" s="40"/>
      <c r="K18" s="41" t="s">
        <v>19</v>
      </c>
      <c r="L18" s="42"/>
      <c r="M18" s="42"/>
      <c r="N18" s="43"/>
      <c r="O18" s="12"/>
    </row>
    <row r="19" spans="1:15" s="3" customFormat="1" ht="114.75" x14ac:dyDescent="0.2">
      <c r="A19" s="52"/>
      <c r="B19" s="48"/>
      <c r="C19" s="48"/>
      <c r="D19" s="48"/>
      <c r="E19" s="13" t="s">
        <v>20</v>
      </c>
      <c r="F19" s="13" t="s">
        <v>21</v>
      </c>
      <c r="G19" s="13" t="s">
        <v>22</v>
      </c>
      <c r="H19" s="13" t="s">
        <v>23</v>
      </c>
      <c r="I19" s="13" t="s">
        <v>0</v>
      </c>
      <c r="J19" s="14" t="s">
        <v>24</v>
      </c>
      <c r="K19" s="13" t="s">
        <v>25</v>
      </c>
      <c r="L19" s="15" t="s">
        <v>26</v>
      </c>
      <c r="M19" s="15" t="s">
        <v>27</v>
      </c>
      <c r="N19" s="15" t="s">
        <v>28</v>
      </c>
      <c r="O19" s="12"/>
    </row>
    <row r="20" spans="1:15" s="3" customFormat="1" x14ac:dyDescent="0.2">
      <c r="A20" s="26">
        <v>1</v>
      </c>
      <c r="B20" s="11" t="s">
        <v>36</v>
      </c>
      <c r="C20" s="17" t="s">
        <v>37</v>
      </c>
      <c r="D20" s="18">
        <v>1</v>
      </c>
      <c r="E20" s="27">
        <v>117590.88</v>
      </c>
      <c r="F20" s="27" t="s">
        <v>38</v>
      </c>
      <c r="G20" s="27" t="s">
        <v>38</v>
      </c>
      <c r="H20" s="19">
        <f>AVERAGE(E20:G20)</f>
        <v>117590.88</v>
      </c>
      <c r="I20" s="20" t="e">
        <f>SQRT(((SUM((POWER(E20-H20,2)),(POWER(F20-H20,2)),(POWER(G20-H20,2)))/(COLUMNS(E20:G20)-1))))</f>
        <v>#VALUE!</v>
      </c>
      <c r="J20" s="20" t="e">
        <f>I20/H20*100</f>
        <v>#VALUE!</v>
      </c>
      <c r="K20" s="21">
        <f>((D20/3)*(SUM(E20:G20)))</f>
        <v>39196.959999999999</v>
      </c>
      <c r="L20" s="22">
        <f>K20/D20</f>
        <v>39196.959999999999</v>
      </c>
      <c r="M20" s="21">
        <f>ROUND(L20,2)</f>
        <v>39196.959999999999</v>
      </c>
      <c r="N20" s="21">
        <f>M20*D20</f>
        <v>39196.959999999999</v>
      </c>
      <c r="O20" s="16"/>
    </row>
    <row r="21" spans="1:15" s="28" customFormat="1" x14ac:dyDescent="0.2">
      <c r="A21" s="30"/>
      <c r="B21" s="31"/>
      <c r="C21" s="32"/>
      <c r="D21" s="32"/>
      <c r="E21" s="33"/>
      <c r="F21" s="33"/>
      <c r="G21" s="33"/>
      <c r="H21" s="34"/>
      <c r="I21" s="35"/>
      <c r="J21" s="35"/>
      <c r="K21" s="36"/>
      <c r="L21" s="37"/>
      <c r="M21" s="36"/>
      <c r="N21" s="36"/>
      <c r="O21" s="16"/>
    </row>
    <row r="22" spans="1:15" s="10" customFormat="1" ht="34.5" customHeight="1" x14ac:dyDescent="0.2">
      <c r="A22" s="54" t="s">
        <v>34</v>
      </c>
      <c r="B22" s="54"/>
      <c r="C22" s="54"/>
      <c r="D22" s="54"/>
      <c r="E22" s="54"/>
      <c r="F22" s="54"/>
      <c r="G22" s="54"/>
      <c r="H22" s="23"/>
      <c r="I22" s="23"/>
      <c r="J22" s="23"/>
      <c r="K22" s="24">
        <f>SUM(K20:K20)</f>
        <v>39196.959999999999</v>
      </c>
      <c r="L22" s="25"/>
      <c r="M22" s="25"/>
      <c r="N22" s="24">
        <f>SUM(N20:N20)</f>
        <v>39196.959999999999</v>
      </c>
      <c r="O22" s="12"/>
    </row>
    <row r="23" spans="1:15" s="2" customFormat="1" ht="21.75" customHeight="1" x14ac:dyDescent="0.2">
      <c r="A23" s="55" t="s">
        <v>29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12"/>
      <c r="M23" s="12"/>
      <c r="N23" s="12"/>
      <c r="O23" s="12"/>
    </row>
    <row r="24" spans="1:15" x14ac:dyDescent="0.2">
      <c r="A24" s="12" t="s">
        <v>30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18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1:15" ht="236.25" x14ac:dyDescent="0.2">
      <c r="B27" s="1" t="s">
        <v>31</v>
      </c>
      <c r="D27" s="29" t="s">
        <v>32</v>
      </c>
      <c r="E27" s="39">
        <f>D20*E20</f>
        <v>117590.88</v>
      </c>
      <c r="F27" s="38"/>
      <c r="G27" s="38"/>
    </row>
    <row r="28" spans="1:15" ht="13.5" customHeight="1" x14ac:dyDescent="0.2"/>
    <row r="29" spans="1:15" ht="21.75" customHeight="1" x14ac:dyDescent="0.2">
      <c r="E29" s="9"/>
      <c r="F29" s="8"/>
      <c r="G29" s="58"/>
      <c r="H29" s="58"/>
    </row>
    <row r="30" spans="1:15" ht="12.75" customHeight="1" x14ac:dyDescent="0.2">
      <c r="A30" s="45"/>
      <c r="B30" s="45"/>
      <c r="C30" s="45"/>
      <c r="D30" s="45"/>
      <c r="E30" s="7"/>
      <c r="F30" s="7"/>
      <c r="G30" s="57"/>
      <c r="H30" s="57"/>
    </row>
  </sheetData>
  <mergeCells count="30">
    <mergeCell ref="A22:G22"/>
    <mergeCell ref="A23:K23"/>
    <mergeCell ref="A26:O26"/>
    <mergeCell ref="G30:H30"/>
    <mergeCell ref="A30:D30"/>
    <mergeCell ref="G29:H29"/>
    <mergeCell ref="A1:L1"/>
    <mergeCell ref="D18:D19"/>
    <mergeCell ref="C18:C19"/>
    <mergeCell ref="C4:L4"/>
    <mergeCell ref="A10:L10"/>
    <mergeCell ref="C5:L5"/>
    <mergeCell ref="A3:L3"/>
    <mergeCell ref="C12:L12"/>
    <mergeCell ref="A17:B17"/>
    <mergeCell ref="C16:L16"/>
    <mergeCell ref="C11:L11"/>
    <mergeCell ref="C6:L6"/>
    <mergeCell ref="A18:A19"/>
    <mergeCell ref="C9:L9"/>
    <mergeCell ref="B18:B19"/>
    <mergeCell ref="E18:G18"/>
    <mergeCell ref="H18:J18"/>
    <mergeCell ref="K18:N18"/>
    <mergeCell ref="A2:L2"/>
    <mergeCell ref="C15:L15"/>
    <mergeCell ref="C14:L14"/>
    <mergeCell ref="A7:L7"/>
    <mergeCell ref="C8:L8"/>
    <mergeCell ref="C13:L13"/>
  </mergeCells>
  <phoneticPr fontId="0" type="noConversion"/>
  <pageMargins left="0.39370078740157483" right="0.19685039370078741" top="0.11811023622047245" bottom="0" header="0" footer="0"/>
  <pageSetup paperSize="9" scale="7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Цупиков Артем Викторович</cp:lastModifiedBy>
  <cp:lastPrinted>2022-03-30T13:58:35Z</cp:lastPrinted>
  <dcterms:created xsi:type="dcterms:W3CDTF">2014-04-22T08:16:36Z</dcterms:created>
  <dcterms:modified xsi:type="dcterms:W3CDTF">2026-07-01T12:13:25Z</dcterms:modified>
</cp:coreProperties>
</file>