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ФиОО\!ОБЩАЯ\ЗАКУПКИ 2026\ЗАКУПКА ОХРАНЫ КНОПКА\на закупку на 6 мес\документация+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Лист1!$A$1:$R$26</definedName>
  </definedNames>
  <calcPr calcId="152511"/>
</workbook>
</file>

<file path=xl/calcChain.xml><?xml version="1.0" encoding="utf-8"?>
<calcChain xmlns="http://schemas.openxmlformats.org/spreadsheetml/2006/main">
  <c r="P13" i="1" l="1"/>
  <c r="L13" i="1"/>
  <c r="J13" i="1"/>
  <c r="H13" i="1"/>
  <c r="P14" i="1" l="1"/>
</calcChain>
</file>

<file path=xl/sharedStrings.xml><?xml version="1.0" encoding="utf-8"?>
<sst xmlns="http://schemas.openxmlformats.org/spreadsheetml/2006/main" count="37" uniqueCount="33">
  <si>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</si>
  <si>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</si>
  <si>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</si>
  <si>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</si>
  <si>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</si>
  <si>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</si>
  <si>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</si>
  <si>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</si>
  <si>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Цена (руб.)</t>
  </si>
  <si>
    <t>Итого:</t>
  </si>
  <si>
    <t>(должность)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</si>
  <si>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</si>
  <si>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</si>
  <si>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</si>
  <si>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РАСЧЕТ НМЦК</t>
  </si>
  <si>
    <t>Итого сумма (руб)</t>
  </si>
  <si>
    <t>Основные характеристики объекта закупки определены в описание объекта закупки (техническом задании).</t>
  </si>
  <si>
    <t>ОКПД2</t>
  </si>
  <si>
    <t>Начальник отдела финансового и общего обеспечения</t>
  </si>
  <si>
    <t>/Елисеева Н.А.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</si>
  <si>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 на оказание охранных услуг путем экстренного выезда наряда вневедомственной охраны на объект при поступлении на пульт централизованного наблюдения тревожного извещения.                                                                                                                                                                                                       </t>
  </si>
  <si>
    <t xml:space="preserve">Приложение № 1
</t>
  </si>
  <si>
    <t>Оказание охранных услуг путем экстренного выезда наряда вневедомственной охраны на объект при поступлении на пульт централизованного наблюдения тревожного извещения.</t>
  </si>
  <si>
    <t xml:space="preserve">80.10.12.200 </t>
  </si>
  <si>
    <t>мес.</t>
  </si>
  <si>
    <t>Источник получения информации № 3, реестровый номер контракта 1780615917324000055</t>
  </si>
  <si>
    <t>Расчет начальной (максимальной) цены контракта проведен заказчиком в соответствии со статьей 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 в порядке, предусмотренном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Министерства экономического развития Российской Федерации от 02.10.2013 № 567 и приказом Росгвардии от 15.02.2021 №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услуг".
Стоимость товара определена на основании поиска ценовой информации в реестре контрактов единой информационной системы (ЕИС) в сфере закупок на официальном сайте - www.zakupki.gov.ru, заключенных заказчиками и путем направления запросов о предоставлении ценовой информации пяти исполнителям, обладающим опытом оказания соответствующих (однородных и идентичных) укслуг, информация о которых имеется в свободном доступе. Результаты мониторинга и расчет (начальной) максимальной цены контракта сведен в таблицу (Приложение №1 к обоснованию НМЦК).</t>
  </si>
  <si>
    <t>Средняя цена за ед. изм. (руб.) в т.ч.НДС</t>
  </si>
  <si>
    <t>НМЦК  (руб.) , в т.ч.НДС</t>
  </si>
  <si>
    <t>Дата подготовки обоснования НМЦК: 19.05.2026</t>
  </si>
  <si>
    <t>На основании проведенного анализа рынка и расчетов начальная (максимальная) цена контракта, цена контракта, заключаемого с единственным поставщиком (подрядчиком, исполнителем) составляет: 45 529 (сорок пять тысяч пятьсот двадцать девять) рублей 98 копеек., в том числе НДС.</t>
  </si>
  <si>
    <t>Источник получения информации №2, коммерческое предложение вх.№ 3830 от 19.05.2026</t>
  </si>
  <si>
    <t>Источник получения информации №1, коммерческое предложение вх.№ 3814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</si>
</sst>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#########"/>
    <numFmt numFmtId="165" formatCode="#,##0.00\ _₽;[Red]#,##0.00\ _₽"/>
    <numFmt numFmtId="166" formatCode="#,##0.00;[Red]#,##0.00"/>
    <numFmt numFmtId="167" formatCode="#,##0.0000;[Red]#,##0.0000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78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0" xfId="0" applyNumberFormat="1" applyFont="1" applyBorder="1"/>
    <xf numFmtId="2" fontId="1" fillId="0" borderId="0" xfId="0" applyNumberFormat="1" applyFont="1" applyBorder="1"/>
    <xf numFmtId="49" fontId="4" fillId="0" borderId="1" xfId="0" applyNumberFormat="1" applyFont="1" applyBorder="1" applyAlignment="1">
      <alignment vertical="top" wrapText="1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9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/>
    <xf numFmtId="167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18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center" vertical="center" wrapText="1"/>
    </xf>
    <xf numFmtId="166" fontId="13" fillId="0" borderId="18" xfId="0" applyNumberFormat="1" applyFont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9</xdr:row>
      <xdr:rowOff>182245</xdr:rowOff>
    </xdr:from>
    <xdr:to>
      <xdr:col>2</xdr:col>
      <xdr:colOff>223520</xdr:colOff>
      <xdr:row>9</xdr:row>
      <xdr:rowOff>802005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123825</xdr:colOff>
      <xdr:row>11</xdr:row>
      <xdr:rowOff>76200</xdr:rowOff>
    </xdr:from>
    <xdr:to>
      <xdr:col>12</xdr:col>
      <xdr:colOff>1200150</xdr:colOff>
      <xdr:row>11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180976</xdr:colOff>
      <xdr:row>11</xdr:row>
      <xdr:rowOff>152399</xdr:rowOff>
    </xdr:from>
    <xdr:to>
      <xdr:col>13</xdr:col>
      <xdr:colOff>1381126</xdr:colOff>
      <xdr:row>11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167314</xdr:colOff>
      <xdr:row>11</xdr:row>
      <xdr:rowOff>54517</xdr:rowOff>
    </xdr:from>
    <xdr:to>
      <xdr:col>16</xdr:col>
      <xdr:colOff>0</xdr:colOff>
      <xdr:row>11</xdr:row>
      <xdr:rowOff>587166</xdr:rowOff>
    </xdr:to>
    <xdr:pic>
      <xdr:nvPicPr>
        <xdr:cNvPr id="6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1498" y="6862385"/>
          <a:ext cx="1512094" cy="532649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"/>
  <sheetViews>
    <sheetView tabSelected="1" view="pageBreakPreview" topLeftCell="A11" zoomScale="95" zoomScaleNormal="100" zoomScaleSheetLayoutView="95" workbookViewId="0">
      <selection activeCell="I11" sqref="I11:J11"/>
    </sheetView>
  </sheetViews>
  <sheetFormatPr defaultColWidth="9" defaultRowHeight="15" x14ac:dyDescent="0.25"/>
  <cols>
    <col min="1" max="1" width="5.7109375" customWidth="1"/>
    <col min="2" max="2" width="20.85546875" customWidth="1"/>
    <col min="3" max="3" width="6.42578125" customWidth="1"/>
    <col min="4" max="4" width="36.42578125" customWidth="1"/>
    <col min="5" max="5" width="10.5703125" customWidth="1"/>
    <col min="6" max="6" width="8.85546875" customWidth="1"/>
    <col min="7" max="8" width="13.42578125" style="1" customWidth="1"/>
    <col min="9" max="9" width="15.5703125" style="1" customWidth="1"/>
    <col min="10" max="10" width="17.85546875" style="1" customWidth="1"/>
    <col min="11" max="11" width="16.42578125" style="1" customWidth="1"/>
    <col min="12" max="12" width="17.5703125" style="1" customWidth="1"/>
    <col min="13" max="13" width="20.5703125" style="1" customWidth="1"/>
    <col min="14" max="14" width="23" style="1" customWidth="1"/>
    <col min="15" max="15" width="25.7109375" style="1" customWidth="1"/>
    <col min="16" max="16" width="25.140625" style="1" customWidth="1"/>
    <col min="17" max="17" width="15.140625" style="1" hidden="1" customWidth="1"/>
    <col min="18" max="18" width="27.7109375" hidden="1" customWidth="1"/>
    <col min="19" max="19" width="18.42578125" customWidth="1"/>
    <col min="20" max="1013" width="9.140625" customWidth="1"/>
  </cols>
  <sheetData>
    <row r="1" spans="1:35" ht="15" customHeight="1" x14ac:dyDescent="0.25">
      <c r="A1" s="2" t="s">
        <v>13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5" ht="43.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32" t="s">
        <v>21</v>
      </c>
      <c r="P2" s="32"/>
      <c r="Q2" s="32"/>
      <c r="R2" s="32"/>
    </row>
    <row r="3" spans="1:35" ht="61.5" customHeight="1" x14ac:dyDescent="0.25">
      <c r="A3" s="33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35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35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5"/>
      <c r="N5" s="6"/>
      <c r="O5" s="4"/>
      <c r="P5" s="4"/>
      <c r="Q5" s="4"/>
    </row>
    <row r="6" spans="1:35" ht="27" customHeight="1" x14ac:dyDescent="0.25">
      <c r="A6" s="34" t="s">
        <v>0</v>
      </c>
      <c r="B6" s="34"/>
      <c r="C6" s="34" t="s"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35" ht="100.5" customHeight="1" x14ac:dyDescent="0.25">
      <c r="A7" s="34" t="s">
        <v>1</v>
      </c>
      <c r="B7" s="34"/>
      <c r="C7" s="35" t="s">
        <v>26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35" ht="42.75" customHeight="1" x14ac:dyDescent="0.25">
      <c r="A8" s="34" t="s">
        <v>14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35" ht="42.75" customHeight="1" x14ac:dyDescent="0.25">
      <c r="A9" s="42" t="s">
        <v>29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</row>
    <row r="10" spans="1:35" ht="120" customHeight="1" x14ac:dyDescent="0.25">
      <c r="A10" s="36" t="s">
        <v>12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35" ht="54" customHeight="1" x14ac:dyDescent="0.25">
      <c r="A11" s="34" t="s">
        <v>2</v>
      </c>
      <c r="B11" s="34" t="s">
        <v>3</v>
      </c>
      <c r="C11" s="34"/>
      <c r="D11" s="39" t="s">
        <v>17</v>
      </c>
      <c r="E11" s="34" t="s">
        <v>4</v>
      </c>
      <c r="F11" s="39" t="s">
        <v>5</v>
      </c>
      <c r="G11" s="76" t="s">
        <v>32</v>
      </c>
      <c r="H11" s="77"/>
      <c r="I11" s="76" t="s">
        <v>31</v>
      </c>
      <c r="J11" s="77"/>
      <c r="K11" s="70" t="s">
        <v>25</v>
      </c>
      <c r="L11" s="71"/>
      <c r="M11" s="9" t="s">
        <v>6</v>
      </c>
      <c r="N11" s="9" t="s">
        <v>7</v>
      </c>
      <c r="O11" s="40" t="s">
        <v>27</v>
      </c>
      <c r="P11" s="47" t="s">
        <v>28</v>
      </c>
      <c r="Q11" s="48"/>
      <c r="R11" s="49"/>
    </row>
    <row r="12" spans="1:35" ht="51" customHeight="1" x14ac:dyDescent="0.25">
      <c r="A12" s="34"/>
      <c r="B12" s="34"/>
      <c r="C12" s="34"/>
      <c r="D12" s="39"/>
      <c r="E12" s="34"/>
      <c r="F12" s="39"/>
      <c r="G12" s="24" t="s">
        <v>8</v>
      </c>
      <c r="H12" s="10" t="s">
        <v>15</v>
      </c>
      <c r="I12" s="24" t="s">
        <v>8</v>
      </c>
      <c r="J12" s="10" t="s">
        <v>15</v>
      </c>
      <c r="K12" s="24" t="s">
        <v>8</v>
      </c>
      <c r="L12" s="10" t="s">
        <v>15</v>
      </c>
      <c r="M12" s="7"/>
      <c r="N12" s="7"/>
      <c r="O12" s="41"/>
      <c r="P12" s="50"/>
      <c r="Q12" s="51"/>
      <c r="R12" s="52"/>
    </row>
    <row r="13" spans="1:35" ht="109.5" customHeight="1" x14ac:dyDescent="0.25">
      <c r="A13" s="25">
        <v>1</v>
      </c>
      <c r="B13" s="45" t="s">
        <v>22</v>
      </c>
      <c r="C13" s="46"/>
      <c r="D13" s="31" t="s">
        <v>23</v>
      </c>
      <c r="E13" s="25" t="s">
        <v>24</v>
      </c>
      <c r="F13" s="26">
        <v>6</v>
      </c>
      <c r="G13" s="27">
        <v>7160</v>
      </c>
      <c r="H13" s="27">
        <f>F13*G13</f>
        <v>42960</v>
      </c>
      <c r="I13" s="27">
        <v>6855</v>
      </c>
      <c r="J13" s="27">
        <f>F13*I13</f>
        <v>41130</v>
      </c>
      <c r="K13" s="27">
        <v>8750</v>
      </c>
      <c r="L13" s="27">
        <f>F13*K13</f>
        <v>52500</v>
      </c>
      <c r="M13" s="30">
        <v>1017.5256000000001</v>
      </c>
      <c r="N13" s="28">
        <v>13.41</v>
      </c>
      <c r="O13" s="27">
        <v>7588.33</v>
      </c>
      <c r="P13" s="53">
        <f>O13*F13</f>
        <v>45529.979999999996</v>
      </c>
      <c r="Q13" s="54"/>
      <c r="R13" s="55"/>
    </row>
    <row r="14" spans="1:35" ht="15" customHeight="1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29"/>
      <c r="O14" s="27" t="s">
        <v>9</v>
      </c>
      <c r="P14" s="56">
        <f>SUM(P13:P13)</f>
        <v>45529.979999999996</v>
      </c>
      <c r="Q14" s="57"/>
      <c r="R14" s="58"/>
    </row>
    <row r="15" spans="1:35" ht="1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</row>
    <row r="16" spans="1:35" ht="27" customHeight="1" x14ac:dyDescent="0.25">
      <c r="A16" s="72" t="s">
        <v>30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ht="15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</row>
    <row r="18" spans="1:35" ht="37.5" customHeight="1" thickBot="1" x14ac:dyDescent="0.3">
      <c r="A18" s="12"/>
      <c r="B18" s="12"/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2"/>
    </row>
    <row r="19" spans="1:35" ht="15.75" hidden="1" customHeight="1" thickBot="1" x14ac:dyDescent="0.3">
      <c r="A19" s="66"/>
      <c r="B19" s="67"/>
      <c r="C19" s="67"/>
      <c r="D19" s="67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35" ht="40.5" customHeight="1" x14ac:dyDescent="0.25">
      <c r="A20" s="68" t="s">
        <v>18</v>
      </c>
      <c r="B20" s="69"/>
      <c r="C20" s="69"/>
      <c r="D20" s="69"/>
      <c r="E20" s="15"/>
      <c r="F20" s="1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35" ht="14.1" customHeight="1" thickBot="1" x14ac:dyDescent="0.3">
      <c r="A21" s="60" t="s">
        <v>10</v>
      </c>
      <c r="B21" s="61"/>
      <c r="C21" s="61"/>
      <c r="D21" s="61"/>
      <c r="E21" s="17"/>
      <c r="F21" s="1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35" ht="24" customHeight="1" x14ac:dyDescent="0.25">
      <c r="A22" s="62" t="s">
        <v>19</v>
      </c>
      <c r="B22" s="63"/>
      <c r="C22" s="63"/>
      <c r="D22" s="63"/>
      <c r="E22" s="18"/>
      <c r="F22" s="1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35" ht="12" customHeight="1" thickBot="1" x14ac:dyDescent="0.3">
      <c r="A23" s="64" t="s">
        <v>11</v>
      </c>
      <c r="B23" s="65"/>
      <c r="C23" s="65"/>
      <c r="D23" s="65"/>
      <c r="E23" s="19"/>
      <c r="F23" s="20"/>
      <c r="G23" s="21"/>
      <c r="H23" s="21"/>
      <c r="I23" s="21"/>
      <c r="J23" s="21"/>
      <c r="K23" s="21"/>
      <c r="L23" s="21"/>
      <c r="M23" s="12"/>
      <c r="N23" s="12"/>
      <c r="O23" s="12"/>
      <c r="P23" s="12"/>
      <c r="Q23" s="12"/>
      <c r="R23" s="12"/>
    </row>
    <row r="24" spans="1:35" ht="12" customHeight="1" x14ac:dyDescent="0.25">
      <c r="A24" s="22"/>
      <c r="B24" s="22"/>
      <c r="C24" s="22"/>
      <c r="D24" s="22"/>
      <c r="E24" s="11"/>
      <c r="F24" s="23"/>
      <c r="G24" s="21"/>
      <c r="H24" s="21"/>
      <c r="I24" s="21"/>
      <c r="J24" s="21"/>
      <c r="K24" s="21"/>
      <c r="L24" s="21"/>
      <c r="M24" s="12"/>
      <c r="N24" s="12"/>
      <c r="O24" s="12"/>
      <c r="P24" s="12"/>
      <c r="Q24" s="12"/>
      <c r="R24" s="12"/>
    </row>
    <row r="25" spans="1:35" ht="15.75" x14ac:dyDescent="0.25">
      <c r="A25" s="8"/>
    </row>
  </sheetData>
  <mergeCells count="32">
    <mergeCell ref="A17:AI17"/>
    <mergeCell ref="A21:D21"/>
    <mergeCell ref="A22:D22"/>
    <mergeCell ref="A23:D23"/>
    <mergeCell ref="A11:A12"/>
    <mergeCell ref="D11:D12"/>
    <mergeCell ref="B11:C12"/>
    <mergeCell ref="A19:D19"/>
    <mergeCell ref="A20:D20"/>
    <mergeCell ref="G11:H11"/>
    <mergeCell ref="I11:J11"/>
    <mergeCell ref="K11:L11"/>
    <mergeCell ref="A16:AI16"/>
    <mergeCell ref="A15:R15"/>
    <mergeCell ref="A8:R8"/>
    <mergeCell ref="A10:R10"/>
    <mergeCell ref="A14:M14"/>
    <mergeCell ref="E11:E12"/>
    <mergeCell ref="F11:F12"/>
    <mergeCell ref="O11:O12"/>
    <mergeCell ref="A9:R9"/>
    <mergeCell ref="B13:C13"/>
    <mergeCell ref="P11:R11"/>
    <mergeCell ref="P12:R12"/>
    <mergeCell ref="P13:R13"/>
    <mergeCell ref="P14:R14"/>
    <mergeCell ref="O2:R2"/>
    <mergeCell ref="A3:R3"/>
    <mergeCell ref="A6:B6"/>
    <mergeCell ref="C6:R6"/>
    <mergeCell ref="A7:B7"/>
    <mergeCell ref="C7:R7"/>
  </mergeCells>
  <pageMargins left="0.24027777777777801" right="0.24027777777777801" top="0.05" bottom="0.209722222222222" header="0.51180555555555496" footer="0.51180555555555496"/>
  <pageSetup paperSize="9" scale="51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Жилина Наталья Николаевна</cp:lastModifiedBy>
  <cp:revision>7</cp:revision>
  <cp:lastPrinted>2025-04-04T12:32:20Z</cp:lastPrinted>
  <dcterms:created xsi:type="dcterms:W3CDTF">2014-01-17T11:35:00Z</dcterms:created>
  <dcterms:modified xsi:type="dcterms:W3CDTF">2026-05-26T14:45:14Z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