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B7ADBFDC-F6E8-40AF-BBE0-B6232AF64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2" l="1"/>
  <c r="K19" i="2" l="1"/>
  <c r="P19" i="2" l="1"/>
  <c r="C16" i="2" s="1"/>
  <c r="N19" i="2"/>
  <c r="O19" i="2" s="1"/>
</calcChain>
</file>

<file path=xl/sharedStrings.xml><?xml version="1.0" encoding="utf-8"?>
<sst xmlns="http://schemas.openxmlformats.org/spreadsheetml/2006/main" count="58" uniqueCount="51">
  <si>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</si>
  <si>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</si>
  <si>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</si>
  <si>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</si>
  <si>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</si>
  <si>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</si>
  <si>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</si>
  <si>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</si>
  <si>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</si>
  <si>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</si>
  <si>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</si>
  <si>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</si>
  <si>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</si>
  <si>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Дата составления</t>
  </si>
  <si>
    <t>Основные характеристики объекта закупки</t>
  </si>
  <si>
    <t>Наименование</t>
  </si>
  <si>
    <t>Характеристики объекта закупки</t>
  </si>
  <si>
    <t>В соответствии с описанием объекта закупки (Техническое задание - Приложение № 1)</t>
  </si>
  <si>
    <t>Используемый метод определения НМЦК, обоснование его применения</t>
  </si>
  <si>
    <t>Тарифы и нормативы на отпускные цены (при необходимости)</t>
  </si>
  <si>
    <t>Расчетные формулы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</si>
  <si>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</si>
  <si>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</si>
  <si>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</si>
  <si>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>отношение суммы цен единицы товара, указанных во всех ценовых предложениях к количеству полученных ценовых предложений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</si>
  <si>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</si>
  <si>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коэффициент вариации V</t>
  </si>
  <si>
    <t>Совокупность цен принимается однородной при значении коэффициента вариации менее 33%</t>
  </si>
  <si>
    <t>начальная (максимальная) цена контракта для каждого предмета закупки (рыночная стоимость)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</si>
  <si>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</si>
  <si>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сумма НМЦК всех предметов закупки</t>
  </si>
  <si>
    <t>Единица измерения</t>
  </si>
  <si>
    <t>Кол-во позиций  (всего)</t>
  </si>
  <si>
    <t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</t>
  </si>
  <si>
    <t xml:space="preserve">В отношении объекта закупки отсутствуют утвержденные тарифы и нормативы на отпускные цены. </t>
  </si>
  <si>
    <t xml:space="preserve">Обоснование начальной (максимальной) цены контракта для проведения аукциона в электронной форме </t>
  </si>
  <si>
    <t>усл.ед.</t>
  </si>
  <si>
    <t>Приложение № 2</t>
  </si>
  <si>
    <t>Согласовано: Главный бухгалтер  ФГБУ ЦЭПП МЧС России                            __________________  Т.Н. Макаренко</t>
  </si>
  <si>
    <t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удостоверяю:</t>
  </si>
  <si>
    <t>Начальника отделения (МПРиПК)  ФГБУ ЦЭПП МЧС России   __________________ О.В. Лебедева</t>
  </si>
  <si>
    <t>см.таблицу</t>
  </si>
  <si>
    <t>Руководитель контрактной службы                                                                        __________________  А.П. Чернявская</t>
  </si>
  <si>
    <t>уп.</t>
  </si>
  <si>
    <t>(Для  проведения мероприятий по МПР для нужд ФГБУ ЦЭПП МЧС России)</t>
  </si>
  <si>
    <t>Поставка расходных материалов
(перчатки медицинские латексные нитриловые, неопудренные, нестерильные)</t>
  </si>
  <si>
    <r>
      <rPr>
        <b/>
        <sz val="12"/>
        <color theme="1"/>
        <rFont val="Times New Roman"/>
        <family val="1"/>
        <charset val="204"/>
      </rPr>
      <t>Поставка расходных материалов
(перчатки медицинские латексные нитриловые, неопудренные, нестерильные) для проведения мероприятий по МПР для нужд   ФГБУ ЦЭПП МЧС России</t>
    </r>
    <r>
      <rPr>
        <b/>
        <sz val="11"/>
        <color theme="1"/>
        <rFont val="Times New Roman"/>
        <family val="1"/>
        <charset val="204"/>
      </rPr>
      <t xml:space="preserve">
</t>
    </r>
  </si>
  <si>
    <t>Перчатка медицинские латексные  нитриловые, неопудренные,  нестерильные</t>
  </si>
  <si>
    <t xml:space="preserve">Ценовое предложение №1 Вх. № 26-294 от
06.08.2026 </t>
  </si>
  <si>
    <t xml:space="preserve">Ценовое предложение №2 Вх. №26-295 от 06.08.2026  </t>
  </si>
  <si>
    <t xml:space="preserve">Ценовое предложение №3 Вх. №26-296 от 06.08.2026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</si>
</sst>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_р_."/>
    <numFmt numFmtId="166" formatCode="_-* #,##0.00\ _₽_-;\-* #,##0.00\ _₽_-;_-* \-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11" fillId="0" borderId="0"/>
    <xf numFmtId="166" fontId="11" fillId="0" borderId="0" applyBorder="0" applyProtection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1" fillId="0" borderId="0" xfId="2"/>
    <xf numFmtId="0" fontId="4" fillId="3" borderId="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4" xfId="0" applyNumberFormat="1" applyFont="1" applyFill="1" applyBorder="1" applyAlignment="1">
      <alignment horizontal="center" vertical="center" wrapText="1"/>
    </xf>
    <xf numFmtId="165" fontId="1" fillId="4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165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Финансовый" xfId="1" builtinId="3"/>
    <cellStyle name="Финансовый 2" xfId="3" xr:uid="{00000000-0005-0000-0000-00000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44821</xdr:colOff>
      <xdr:row>10</xdr:row>
      <xdr:rowOff>56031</xdr:rowOff>
    </xdr:from>
    <xdr:to>
      <xdr:col>5</xdr:col>
      <xdr:colOff>448236</xdr:colOff>
      <xdr:row>10</xdr:row>
      <xdr:rowOff>627529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3056" y="5210737"/>
          <a:ext cx="1938620" cy="571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305793</xdr:colOff>
      <xdr:row>10</xdr:row>
      <xdr:rowOff>707662</xdr:rowOff>
    </xdr:from>
    <xdr:to>
      <xdr:col>4</xdr:col>
      <xdr:colOff>931358</xdr:colOff>
      <xdr:row>11</xdr:row>
      <xdr:rowOff>462137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64028" y="5862368"/>
          <a:ext cx="1141035" cy="482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561975</xdr:colOff>
      <xdr:row>8</xdr:row>
      <xdr:rowOff>94690</xdr:rowOff>
    </xdr:from>
    <xdr:to>
      <xdr:col>6</xdr:col>
      <xdr:colOff>288551</xdr:colOff>
      <xdr:row>8</xdr:row>
      <xdr:rowOff>705969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20210" y="3557308"/>
          <a:ext cx="2407583" cy="6112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"/>
  <sheetViews>
    <sheetView tabSelected="1" topLeftCell="A6" zoomScale="85" zoomScaleNormal="85" zoomScaleSheetLayoutView="85" workbookViewId="0">
      <selection activeCell="U16" sqref="U16"/>
    </sheetView>
  </sheetViews>
  <sheetFormatPr defaultRowHeight="15" x14ac:dyDescent="0.25"/>
  <cols>
    <col min="1" max="1" width="9" bestFit="1" customWidth="1"/>
    <col min="2" max="2" width="70.42578125" customWidth="1"/>
    <col min="3" max="3" width="8.28515625" customWidth="1"/>
    <col min="4" max="4" width="7.7109375" customWidth="1"/>
    <col min="5" max="5" width="15.28515625" customWidth="1"/>
    <col min="6" max="7" width="16.42578125" customWidth="1"/>
    <col min="8" max="8" width="12" hidden="1" customWidth="1"/>
    <col min="9" max="9" width="12.140625" hidden="1" customWidth="1"/>
    <col min="10" max="10" width="12" hidden="1" customWidth="1"/>
    <col min="11" max="11" width="14.42578125" customWidth="1"/>
    <col min="12" max="12" width="9" bestFit="1" customWidth="1"/>
    <col min="13" max="13" width="11.7109375" bestFit="1" customWidth="1"/>
    <col min="14" max="14" width="15" customWidth="1"/>
    <col min="15" max="15" width="19.140625" customWidth="1"/>
    <col min="16" max="16" width="21.5703125" customWidth="1"/>
  </cols>
  <sheetData>
    <row r="1" spans="1:16" ht="35.25" customHeight="1" x14ac:dyDescent="0.25">
      <c r="A1" s="13"/>
      <c r="B1" s="13"/>
      <c r="C1" s="13"/>
      <c r="D1" s="13"/>
      <c r="E1" s="14"/>
      <c r="F1" s="14"/>
      <c r="G1" s="14"/>
      <c r="H1" s="14"/>
      <c r="I1" s="14"/>
      <c r="J1" s="14"/>
      <c r="K1" s="25" t="s">
        <v>37</v>
      </c>
      <c r="L1" s="25"/>
      <c r="M1" s="25"/>
      <c r="N1" s="25"/>
      <c r="O1" s="25"/>
      <c r="P1" s="25"/>
    </row>
    <row r="2" spans="1:16" ht="14.25" customHeight="1" x14ac:dyDescent="0.25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0.5" customHeight="1" thickBot="1" x14ac:dyDescent="0.3">
      <c r="A3" s="31" t="s">
        <v>14</v>
      </c>
      <c r="B3" s="32"/>
      <c r="C3" s="32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2"/>
    </row>
    <row r="4" spans="1:16" ht="33" customHeight="1" thickBot="1" x14ac:dyDescent="0.3">
      <c r="A4" s="33"/>
      <c r="B4" s="34"/>
      <c r="C4" s="34"/>
      <c r="D4" s="15" t="s">
        <v>0</v>
      </c>
      <c r="E4" s="35" t="s">
        <v>15</v>
      </c>
      <c r="F4" s="35"/>
      <c r="G4" s="35"/>
      <c r="H4" s="35" t="s">
        <v>16</v>
      </c>
      <c r="I4" s="35"/>
      <c r="J4" s="35"/>
      <c r="K4" s="35"/>
      <c r="L4" s="35"/>
      <c r="M4" s="35"/>
      <c r="N4" s="35"/>
      <c r="O4" s="15" t="s">
        <v>32</v>
      </c>
      <c r="P4" s="15" t="s">
        <v>31</v>
      </c>
    </row>
    <row r="5" spans="1:16" ht="66" customHeight="1" thickBot="1" x14ac:dyDescent="0.3">
      <c r="A5" s="33"/>
      <c r="B5" s="34"/>
      <c r="C5" s="34"/>
      <c r="D5" s="15">
        <v>1</v>
      </c>
      <c r="E5" s="36" t="s">
        <v>45</v>
      </c>
      <c r="F5" s="37"/>
      <c r="G5" s="38"/>
      <c r="H5" s="39" t="s">
        <v>17</v>
      </c>
      <c r="I5" s="35"/>
      <c r="J5" s="35"/>
      <c r="K5" s="35"/>
      <c r="L5" s="35"/>
      <c r="M5" s="35"/>
      <c r="N5" s="35"/>
      <c r="O5" s="20" t="s">
        <v>41</v>
      </c>
      <c r="P5" s="15" t="s">
        <v>36</v>
      </c>
    </row>
    <row r="6" spans="1:16" ht="62.25" customHeight="1" x14ac:dyDescent="0.25">
      <c r="A6" s="43" t="s">
        <v>18</v>
      </c>
      <c r="B6" s="44"/>
      <c r="C6" s="44"/>
      <c r="D6" s="49" t="s">
        <v>44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ht="23.25" customHeight="1" x14ac:dyDescent="0.25">
      <c r="A7" s="43" t="s">
        <v>19</v>
      </c>
      <c r="B7" s="43"/>
      <c r="C7" s="43"/>
      <c r="D7" s="46" t="s">
        <v>34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ht="15.75" customHeight="1" x14ac:dyDescent="0.25">
      <c r="A8" s="45" t="s">
        <v>20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 ht="93" customHeight="1" x14ac:dyDescent="0.25">
      <c r="A9" s="43" t="s">
        <v>21</v>
      </c>
      <c r="B9" s="43"/>
      <c r="C9" s="43"/>
      <c r="D9" s="43" t="s">
        <v>22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</row>
    <row r="10" spans="1:16" ht="24" customHeight="1" x14ac:dyDescent="0.25">
      <c r="A10" s="43" t="s">
        <v>23</v>
      </c>
      <c r="B10" s="43"/>
      <c r="C10" s="43"/>
      <c r="D10" s="50" t="s">
        <v>24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6" ht="57.75" customHeight="1" x14ac:dyDescent="0.25">
      <c r="A11" s="43" t="s">
        <v>25</v>
      </c>
      <c r="B11" s="43"/>
      <c r="C11" s="43"/>
      <c r="D11" s="43" t="s">
        <v>33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16" ht="38.25" customHeight="1" x14ac:dyDescent="0.25">
      <c r="A12" s="43" t="s">
        <v>26</v>
      </c>
      <c r="B12" s="43"/>
      <c r="C12" s="43"/>
      <c r="D12" s="43" t="s">
        <v>27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3" spans="1:16" ht="64.5" customHeight="1" x14ac:dyDescent="0.25">
      <c r="A13" s="53" t="s">
        <v>28</v>
      </c>
      <c r="B13" s="43"/>
      <c r="C13" s="43"/>
      <c r="D13" s="43" t="s">
        <v>29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1:16" ht="15.75" customHeight="1" x14ac:dyDescent="0.25">
      <c r="A14" s="53" t="s">
        <v>11</v>
      </c>
      <c r="B14" s="43"/>
      <c r="C14" s="43"/>
      <c r="D14" s="43" t="s">
        <v>30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1:16" ht="15.75" customHeight="1" x14ac:dyDescent="0.25">
      <c r="A15" s="59" t="s">
        <v>13</v>
      </c>
      <c r="B15" s="60"/>
      <c r="C15" s="62">
        <v>46240</v>
      </c>
      <c r="D15" s="63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6"/>
    </row>
    <row r="16" spans="1:16" ht="64.5" customHeight="1" x14ac:dyDescent="0.25">
      <c r="A16" s="29" t="s">
        <v>11</v>
      </c>
      <c r="B16" s="30"/>
      <c r="C16" s="54">
        <f>P19</f>
        <v>14390</v>
      </c>
      <c r="D16" s="55"/>
      <c r="E16" s="56" t="s">
        <v>46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8"/>
    </row>
    <row r="17" spans="1:20" ht="60" customHeight="1" x14ac:dyDescent="0.25">
      <c r="A17" s="26" t="s">
        <v>0</v>
      </c>
      <c r="B17" s="26" t="s">
        <v>1</v>
      </c>
      <c r="C17" s="26" t="s">
        <v>2</v>
      </c>
      <c r="D17" s="26"/>
      <c r="E17" s="10" t="s">
        <v>48</v>
      </c>
      <c r="F17" s="10" t="s">
        <v>49</v>
      </c>
      <c r="G17" s="10" t="s">
        <v>50</v>
      </c>
      <c r="H17" s="2"/>
      <c r="I17" s="2"/>
      <c r="J17" s="2"/>
      <c r="K17" s="27" t="s">
        <v>10</v>
      </c>
      <c r="L17" s="26" t="s">
        <v>12</v>
      </c>
      <c r="M17" s="26" t="s">
        <v>8</v>
      </c>
      <c r="N17" s="26" t="s">
        <v>9</v>
      </c>
      <c r="O17" s="26" t="s">
        <v>6</v>
      </c>
      <c r="P17" s="61" t="s">
        <v>7</v>
      </c>
    </row>
    <row r="18" spans="1:20" ht="20.25" customHeight="1" x14ac:dyDescent="0.25">
      <c r="A18" s="26"/>
      <c r="B18" s="26"/>
      <c r="C18" s="3" t="s">
        <v>3</v>
      </c>
      <c r="D18" s="3" t="s">
        <v>4</v>
      </c>
      <c r="E18" s="2" t="s">
        <v>5</v>
      </c>
      <c r="F18" s="2" t="s">
        <v>5</v>
      </c>
      <c r="G18" s="2" t="s">
        <v>5</v>
      </c>
      <c r="H18" s="2" t="s">
        <v>5</v>
      </c>
      <c r="I18" s="2" t="s">
        <v>5</v>
      </c>
      <c r="J18" s="2" t="s">
        <v>5</v>
      </c>
      <c r="K18" s="28"/>
      <c r="L18" s="26"/>
      <c r="M18" s="26"/>
      <c r="N18" s="26"/>
      <c r="O18" s="26"/>
      <c r="P18" s="61"/>
    </row>
    <row r="19" spans="1:20" ht="33" customHeight="1" x14ac:dyDescent="0.25">
      <c r="A19" s="21">
        <v>1</v>
      </c>
      <c r="B19" s="23" t="s">
        <v>47</v>
      </c>
      <c r="C19" s="19" t="s">
        <v>43</v>
      </c>
      <c r="D19" s="11">
        <v>30</v>
      </c>
      <c r="E19" s="12">
        <v>399</v>
      </c>
      <c r="F19" s="12">
        <v>480</v>
      </c>
      <c r="G19" s="12">
        <v>560</v>
      </c>
      <c r="H19" s="6"/>
      <c r="I19" s="6"/>
      <c r="J19" s="9"/>
      <c r="K19" s="17">
        <f>(E19+F19+G19)/3</f>
        <v>479.66666666666669</v>
      </c>
      <c r="L19" s="5">
        <v>3</v>
      </c>
      <c r="M19" s="4">
        <f>STDEV(E19,F19,G19,H19,I19)</f>
        <v>80.500517596679543</v>
      </c>
      <c r="N19" s="22">
        <f>M19/K19*100</f>
        <v>16.782595746354318</v>
      </c>
      <c r="O19" s="4" t="str">
        <f>IF(N19&lt;33,"ОДНОРОДНЫЕ","НЕОДНОРОДНЫЕ")</f>
        <v>ОДНОРОДНЫЕ</v>
      </c>
      <c r="P19" s="7">
        <f>D19*K19</f>
        <v>14390</v>
      </c>
    </row>
    <row r="20" spans="1:20" ht="24" customHeight="1" x14ac:dyDescent="0.25">
      <c r="A20" s="51" t="s">
        <v>40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18"/>
      <c r="R20" s="18"/>
      <c r="S20" s="18"/>
      <c r="T20" s="18"/>
    </row>
    <row r="21" spans="1:20" ht="26.25" customHeight="1" x14ac:dyDescent="0.25">
      <c r="A21" s="51" t="s">
        <v>38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18"/>
      <c r="R21" s="18"/>
      <c r="S21" s="18"/>
      <c r="T21" s="18"/>
    </row>
    <row r="22" spans="1:20" ht="71.25" customHeight="1" x14ac:dyDescent="0.25">
      <c r="A22" s="52" t="s">
        <v>39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18"/>
      <c r="R22" s="18"/>
      <c r="S22" s="18"/>
      <c r="T22" s="18"/>
    </row>
    <row r="23" spans="1:20" ht="18.75" x14ac:dyDescent="0.25">
      <c r="A23" s="51" t="s">
        <v>42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18"/>
      <c r="R23" s="18"/>
      <c r="S23" s="18"/>
      <c r="T23" s="18"/>
    </row>
    <row r="25" spans="1:20" x14ac:dyDescent="0.25">
      <c r="E25" s="1"/>
    </row>
  </sheetData>
  <mergeCells count="43">
    <mergeCell ref="A20:P20"/>
    <mergeCell ref="A21:P21"/>
    <mergeCell ref="A22:P22"/>
    <mergeCell ref="A23:P23"/>
    <mergeCell ref="A12:C12"/>
    <mergeCell ref="A13:C13"/>
    <mergeCell ref="A14:C14"/>
    <mergeCell ref="D14:P14"/>
    <mergeCell ref="D13:P13"/>
    <mergeCell ref="D12:P12"/>
    <mergeCell ref="C16:D16"/>
    <mergeCell ref="E16:P16"/>
    <mergeCell ref="A15:B15"/>
    <mergeCell ref="C15:D15"/>
    <mergeCell ref="P17:P18"/>
    <mergeCell ref="A9:C9"/>
    <mergeCell ref="A10:C10"/>
    <mergeCell ref="A11:C11"/>
    <mergeCell ref="D11:P11"/>
    <mergeCell ref="D10:P10"/>
    <mergeCell ref="D9:P9"/>
    <mergeCell ref="D3:P3"/>
    <mergeCell ref="A6:C6"/>
    <mergeCell ref="A7:C7"/>
    <mergeCell ref="A8:P8"/>
    <mergeCell ref="D7:P7"/>
    <mergeCell ref="D6:P6"/>
    <mergeCell ref="A2:P2"/>
    <mergeCell ref="K1:P1"/>
    <mergeCell ref="M17:M18"/>
    <mergeCell ref="N17:N18"/>
    <mergeCell ref="O17:O18"/>
    <mergeCell ref="A17:A18"/>
    <mergeCell ref="B17:B18"/>
    <mergeCell ref="C17:D17"/>
    <mergeCell ref="K17:K18"/>
    <mergeCell ref="L17:L18"/>
    <mergeCell ref="A16:B16"/>
    <mergeCell ref="A3:C5"/>
    <mergeCell ref="E4:G4"/>
    <mergeCell ref="E5:G5"/>
    <mergeCell ref="H5:N5"/>
    <mergeCell ref="H4:N4"/>
  </mergeCells>
  <conditionalFormatting sqref="O19">
    <cfRule type="containsText" dxfId="2" priority="7" operator="containsText" text="НЕОДНОРОДНЫЕ">
      <formula>NOT(ISERROR(SEARCH("НЕОДНОРОДНЫЕ",O19)))</formula>
    </cfRule>
    <cfRule type="containsText" dxfId="1" priority="8" operator="containsText" text="ОДНОРОДНЫЕ">
      <formula>NOT(ISERROR(SEARCH("ОДНОРОДНЫЕ",O19)))</formula>
    </cfRule>
    <cfRule type="containsText" dxfId="0" priority="9" operator="containsText" text="НЕОДНОРОДНЫЕ">
      <formula>NOT(ISERROR(SEARCH("НЕОДНОРОДНЫЕ",O19)))</formula>
    </cfRule>
  </conditionalFormatting>
  <pageMargins left="0.25" right="0.25" top="0.75" bottom="0.75" header="0.3" footer="0.3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2026-08-06T09:12:23Z</dcterms:modified>
</cp:coreProperties>
</file>