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демонтраж перегородок\"/>
    </mc:Choice>
  </mc:AlternateContent>
  <xr:revisionPtr revIDLastSave="0" documentId="13_ncr:1_{536E9ACD-72F8-4E0D-971D-6C41441A64E6}" xr6:coauthVersionLast="47" xr6:coauthVersionMax="47" xr10:uidLastSave="{00000000-0000-0000-0000-000000000000}"/>
  <bookViews>
    <workbookView xWindow="4185" yWindow="5880" windowWidth="28800" windowHeight="15435" tabRatio="500" xr2:uid="{00000000-000D-0000-FFFF-FFFF00000000}"/>
  </bookViews>
  <sheets>
    <sheet name="СМЕТА" sheetId="1" r:id="rId1"/>
    <sheet name="Структура Сметы" sheetId="2" r:id="rId2"/>
    <sheet name="ОБОСНОВАНИЕ РАСЦЕНОК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9" i="1" l="1"/>
  <c r="H38" i="1"/>
  <c r="H37" i="1"/>
  <c r="H36" i="1"/>
  <c r="H35" i="1"/>
  <c r="H40" i="1" s="1"/>
  <c r="E47" i="1" s="1"/>
  <c r="H30" i="1"/>
  <c r="H29" i="1"/>
  <c r="H31" i="1" s="1"/>
  <c r="E46" i="1" s="1"/>
  <c r="H24" i="1"/>
  <c r="H25" i="1" s="1"/>
  <c r="E45" i="1" s="1"/>
  <c r="H23" i="1"/>
  <c r="H22" i="1"/>
  <c r="H21" i="1"/>
  <c r="H16" i="1"/>
  <c r="H15" i="1"/>
  <c r="H14" i="1"/>
  <c r="H13" i="1"/>
  <c r="H12" i="1"/>
  <c r="H11" i="1"/>
  <c r="H17" i="1" s="1"/>
  <c r="E44" i="1" s="1"/>
  <c r="E48" i="1" l="1"/>
</calcChain>
</file>

<file path=xl/sharedStrings.xml><?xml version="1.0" encoding="utf-8"?>
<sst xmlns="http://schemas.openxmlformats.org/spreadsheetml/2006/main" count="151" uniqueCount="87">
  <si>
    <t>ЛОКАЛЬНЫЙ СМЕТНЫЙ РАСЧЕТ № 01-01-01</t>
  </si>
  <si>
    <t>Объект: ФГБОУ ДПО РАКО АПК, г. Москва, Оренбургская ул., д. 15 Б (1 этаж)</t>
  </si>
  <si>
    <t>Заказчик: ФГБОУ ДПО РАКО АПК</t>
  </si>
  <si>
    <t>Нормативная база: ФЕРр-2020 с коэффициентом перехода (Москва, 1,3683)</t>
  </si>
  <si>
    <t>НДС: Не облагается (УСН 6%)</t>
  </si>
  <si>
    <t>РАЗДЕЛ 1. ДЕМОНТАЖ ПЕРЕГОРОДОК</t>
  </si>
  <si>
    <t>№</t>
  </si>
  <si>
    <t>Обоснование</t>
  </si>
  <si>
    <t>Наименование работ</t>
  </si>
  <si>
    <t>Ед. изм.</t>
  </si>
  <si>
    <t>Объем</t>
  </si>
  <si>
    <t>Ст-ть за ед., руб.</t>
  </si>
  <si>
    <t>Всего, руб.</t>
  </si>
  <si>
    <t>ФЕРр 56-01-001-01</t>
  </si>
  <si>
    <t>Разборка облицовки из ГКЛ</t>
  </si>
  <si>
    <t>м²</t>
  </si>
  <si>
    <t>ФЕРр 56-01-002-03</t>
  </si>
  <si>
    <t>Разборка металлокаркаса</t>
  </si>
  <si>
    <t>ФЕРр 56-01-001-04</t>
  </si>
  <si>
    <t>Разборка облицовки из ДСП</t>
  </si>
  <si>
    <t>ФЕРр 56-01-003-01</t>
  </si>
  <si>
    <t>Разборка каркаса из брусьев</t>
  </si>
  <si>
    <t>ФЕРр 56-01-003-02</t>
  </si>
  <si>
    <t>Разборка перегородок из ДВП</t>
  </si>
  <si>
    <t>ТЕРр 01-01-027-01</t>
  </si>
  <si>
    <t>Погрузка мусора в контейнер вручную</t>
  </si>
  <si>
    <t>т</t>
  </si>
  <si>
    <t>Итого по Разделу 1:</t>
  </si>
  <si>
    <t>РАЗДЕЛ 2. ДЕМОНТАЖ НАПОЛЬНЫХ ПОКРЫТИЙ</t>
  </si>
  <si>
    <t>ФЕРр 56-02-001-01</t>
  </si>
  <si>
    <t>Разборка плинтусов</t>
  </si>
  <si>
    <t>м</t>
  </si>
  <si>
    <t>ФЕРр 56-02-003-01</t>
  </si>
  <si>
    <t>Разборка покрытий полов (2 слоя)</t>
  </si>
  <si>
    <t>ФЕРр 56-02-003-02</t>
  </si>
  <si>
    <t>Разборка деревянной обрешетки</t>
  </si>
  <si>
    <t>Итого по Разделу 2:</t>
  </si>
  <si>
    <t>РАЗДЕЛ 3. ДЕМОНТАЖ ОТДЕЛКИ ПОТОЛКОВ (высота &gt; 1,5 м, коэф. 1,15)</t>
  </si>
  <si>
    <t>ФЕРр 56-03-001-02</t>
  </si>
  <si>
    <t>Разборка подвесных потолков (алюминий)</t>
  </si>
  <si>
    <t>Итого по Разделу 3:</t>
  </si>
  <si>
    <t>РАЗДЕЛ 4. ДЕМОНТАЖ ДВЕРНЫХ И ОКОННЫХ ПРОЁМОВ (высота &gt; 1,5 м, коэф. 1,15)</t>
  </si>
  <si>
    <t>ФЕРр 56-04-001-01</t>
  </si>
  <si>
    <t>Разборка оконных решеток</t>
  </si>
  <si>
    <t>ФЕРр 56-04-002-02</t>
  </si>
  <si>
    <t>Снятие подоконников пластиковых</t>
  </si>
  <si>
    <t>ФЕРр 56-04-003-01</t>
  </si>
  <si>
    <t>Снятие дверных полотен</t>
  </si>
  <si>
    <t>ФЕРр 56-04-004-02</t>
  </si>
  <si>
    <t>Демонтаж дверных коробок с отбивкой штукатурки</t>
  </si>
  <si>
    <t>шт</t>
  </si>
  <si>
    <t>Итого по Разделу 4:</t>
  </si>
  <si>
    <t>СВОДНАЯ ТАБЛИЦА</t>
  </si>
  <si>
    <t>Раздел</t>
  </si>
  <si>
    <t>Сумма, руб.</t>
  </si>
  <si>
    <t>Раздел 1. Демонтаж перегородок</t>
  </si>
  <si>
    <t>Раздел 2. Демонтаж напольных покрытий</t>
  </si>
  <si>
    <t>Раздел 3. Демонтаж отделки потолков</t>
  </si>
  <si>
    <t>Раздел 4. Демонтаж дверных и оконных проёмов</t>
  </si>
  <si>
    <t>ИТОГО:</t>
  </si>
  <si>
    <t>СТРУКТУРА СМЕТЫ (С ФОТ, НР, СП)</t>
  </si>
  <si>
    <t>Показатель</t>
  </si>
  <si>
    <t>Доля</t>
  </si>
  <si>
    <t>Прямые затраты (все работы)</t>
  </si>
  <si>
    <t>ФОТ (зарплата рабочих)</t>
  </si>
  <si>
    <t>Накладные расходы</t>
  </si>
  <si>
    <t>Сметная прибыль</t>
  </si>
  <si>
    <t>Материалы, вывоз мусора, транспорт</t>
  </si>
  <si>
    <t>ОБОСНОВАНИЕ РАСЦЕНОК</t>
  </si>
  <si>
    <t>Цена, руб.</t>
  </si>
  <si>
    <t>Разборка ГКЛ</t>
  </si>
  <si>
    <t>Разборка ДСП</t>
  </si>
  <si>
    <t>Погрузка мусора</t>
  </si>
  <si>
    <t>Разборка полов (2 слоя)</t>
  </si>
  <si>
    <t>Разборка обрешетки</t>
  </si>
  <si>
    <t>Разборка подвесных потолков</t>
  </si>
  <si>
    <t xml:space="preserve">ФЕРр 56-04-001-01 </t>
  </si>
  <si>
    <t>Снятие подоконников</t>
  </si>
  <si>
    <t>Демонтаж дверных коробок</t>
  </si>
  <si>
    <t>ПОДПИСИ СТОРОН</t>
  </si>
  <si>
    <t>ИСПОЛНИТЕЛЬ</t>
  </si>
  <si>
    <t>ЗАКАЗЧИК</t>
  </si>
  <si>
    <t>ФГБОУ ДПО РАКО АПК
_________________ / _________________ /
М.П.</t>
  </si>
  <si>
    <t>Дата составления: «___» ___________ 2026 г.</t>
  </si>
  <si>
    <t>Исполнитель: </t>
  </si>
  <si>
    <t xml:space="preserve">
_________________ / /
М.П.</t>
  </si>
  <si>
    <t>на выполнение работ по демонтажу перегородок в рамках текущего ремонта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</si>
</sst>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 applyProtection="1"/>
    <xf numFmtId="0" fontId="0" fillId="0" borderId="0" xfId="0" applyFont="1" applyAlignment="1" applyProtection="1">
      <alignment horizontal="center" wrapText="1"/>
    </xf>
    <xf numFmtId="0" fontId="1" fillId="0" borderId="0" xfId="0" applyFont="1" applyAlignment="1" applyProtection="1">
      <alignment horizontal="center" wrapText="1"/>
    </xf>
    <xf numFmtId="0" fontId="0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10" fontId="0" fillId="0" borderId="0" xfId="0" applyNumberFormat="1" applyFont="1" applyAlignment="1" applyProtection="1">
      <alignment wrapText="1"/>
    </xf>
    <xf numFmtId="10" fontId="1" fillId="0" borderId="0" xfId="0" applyNumberFormat="1" applyFont="1" applyAlignment="1" applyProtection="1">
      <alignment wrapText="1"/>
    </xf>
    <xf numFmtId="0" fontId="3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wrapText="1"/>
    </xf>
    <xf numFmtId="0" fontId="3" fillId="0" borderId="0" xfId="0" applyFont="1"/>
    <xf numFmtId="0" fontId="3" fillId="0" borderId="0" xfId="0" applyFont="1" applyAlignment="1" applyProtection="1">
      <alignment wrapText="1"/>
    </xf>
    <xf numFmtId="0" fontId="2" fillId="0" borderId="0" xfId="0" applyFont="1" applyAlignment="1" applyProtection="1">
      <alignment wrapText="1"/>
    </xf>
    <xf numFmtId="0" fontId="3" fillId="0" borderId="0" xfId="0" applyFont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/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wrapText="1"/>
    </xf>
    <xf numFmtId="0" fontId="3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Normal="100" workbookViewId="0">
      <selection activeCell="K15" sqref="K15"/>
    </sheetView>
  </sheetViews>
  <sheetFormatPr defaultColWidth="11.5703125" defaultRowHeight="15" x14ac:dyDescent="0.25"/>
  <cols>
    <col min="2" max="2" width="21.28515625" style="1" customWidth="1"/>
    <col min="3" max="3" width="41.42578125" style="1" customWidth="1"/>
    <col min="7" max="7" width="21.7109375" style="1" customWidth="1"/>
  </cols>
  <sheetData>
    <row r="1" spans="1:9" ht="13.9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3.9" customHeight="1" x14ac:dyDescent="0.25">
      <c r="A2" s="14" t="s">
        <v>86</v>
      </c>
      <c r="B2" s="14"/>
      <c r="C2" s="14"/>
      <c r="D2" s="14"/>
      <c r="E2" s="14"/>
      <c r="F2" s="14"/>
      <c r="G2" s="14"/>
      <c r="H2" s="14"/>
      <c r="I2" s="14"/>
    </row>
    <row r="3" spans="1:9" ht="13.9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</row>
    <row r="4" spans="1:9" ht="13.9" customHeight="1" x14ac:dyDescent="0.25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5" spans="1:9" ht="13.9" customHeight="1" x14ac:dyDescent="0.25">
      <c r="A5" s="14" t="s">
        <v>84</v>
      </c>
      <c r="B5" s="14"/>
      <c r="C5" s="14"/>
      <c r="D5" s="14"/>
      <c r="E5" s="14"/>
      <c r="F5" s="14"/>
      <c r="G5" s="14"/>
      <c r="H5" s="14"/>
      <c r="I5" s="14"/>
    </row>
    <row r="6" spans="1:9" ht="13.9" customHeight="1" x14ac:dyDescent="0.25">
      <c r="A6" s="14" t="s">
        <v>3</v>
      </c>
      <c r="B6" s="14"/>
      <c r="C6" s="14"/>
      <c r="D6" s="14"/>
      <c r="E6" s="14"/>
      <c r="F6" s="14"/>
      <c r="G6" s="14"/>
      <c r="H6" s="14"/>
      <c r="I6" s="14"/>
    </row>
    <row r="7" spans="1:9" ht="13.9" customHeight="1" x14ac:dyDescent="0.25">
      <c r="A7" s="14" t="s">
        <v>4</v>
      </c>
      <c r="B7" s="14"/>
      <c r="C7" s="14"/>
      <c r="D7" s="14"/>
      <c r="E7" s="14"/>
      <c r="F7" s="14"/>
      <c r="G7" s="14"/>
      <c r="H7" s="14"/>
      <c r="I7" s="14"/>
    </row>
    <row r="8" spans="1:9" ht="15.75" x14ac:dyDescent="0.25">
      <c r="A8" s="15"/>
      <c r="B8" s="15"/>
      <c r="C8" s="15"/>
      <c r="D8" s="15"/>
      <c r="E8" s="15"/>
      <c r="F8" s="15"/>
      <c r="G8" s="15"/>
      <c r="H8" s="15"/>
      <c r="I8" s="15"/>
    </row>
    <row r="9" spans="1:9" ht="13.9" customHeight="1" x14ac:dyDescent="0.25">
      <c r="A9" s="14" t="s">
        <v>5</v>
      </c>
      <c r="B9" s="14"/>
      <c r="C9" s="14"/>
      <c r="D9" s="14"/>
      <c r="E9" s="14"/>
      <c r="F9" s="14"/>
      <c r="G9" s="14"/>
      <c r="H9" s="14"/>
      <c r="I9" s="14"/>
    </row>
    <row r="10" spans="1:9" ht="23.85" customHeight="1" x14ac:dyDescent="0.25">
      <c r="A10" s="8" t="s">
        <v>6</v>
      </c>
      <c r="B10" s="9" t="s">
        <v>7</v>
      </c>
      <c r="C10" s="9" t="s">
        <v>8</v>
      </c>
      <c r="D10" s="16" t="s">
        <v>9</v>
      </c>
      <c r="E10" s="16"/>
      <c r="F10" s="9" t="s">
        <v>10</v>
      </c>
      <c r="G10" s="9" t="s">
        <v>11</v>
      </c>
      <c r="H10" s="9" t="s">
        <v>12</v>
      </c>
      <c r="I10" s="10"/>
    </row>
    <row r="11" spans="1:9" ht="13.9" customHeight="1" x14ac:dyDescent="0.25">
      <c r="A11" s="11">
        <v>1</v>
      </c>
      <c r="B11" s="11" t="s">
        <v>13</v>
      </c>
      <c r="C11" s="11" t="s">
        <v>14</v>
      </c>
      <c r="D11" s="17" t="s">
        <v>15</v>
      </c>
      <c r="E11" s="17"/>
      <c r="F11" s="11">
        <v>607.76</v>
      </c>
      <c r="G11" s="11">
        <v>255</v>
      </c>
      <c r="H11" s="11">
        <f t="shared" ref="H11:H16" si="0">G11*F11</f>
        <v>154978.79999999999</v>
      </c>
      <c r="I11" s="10"/>
    </row>
    <row r="12" spans="1:9" ht="13.9" customHeight="1" x14ac:dyDescent="0.25">
      <c r="A12" s="11">
        <v>2</v>
      </c>
      <c r="B12" s="11" t="s">
        <v>16</v>
      </c>
      <c r="C12" s="11" t="s">
        <v>17</v>
      </c>
      <c r="D12" s="17" t="s">
        <v>15</v>
      </c>
      <c r="E12" s="17"/>
      <c r="F12" s="11">
        <v>303.88</v>
      </c>
      <c r="G12" s="11">
        <v>180</v>
      </c>
      <c r="H12" s="11">
        <f t="shared" si="0"/>
        <v>54698.400000000001</v>
      </c>
      <c r="I12" s="10"/>
    </row>
    <row r="13" spans="1:9" ht="13.9" customHeight="1" x14ac:dyDescent="0.25">
      <c r="A13" s="11">
        <v>3</v>
      </c>
      <c r="B13" s="11" t="s">
        <v>18</v>
      </c>
      <c r="C13" s="11" t="s">
        <v>19</v>
      </c>
      <c r="D13" s="17" t="s">
        <v>15</v>
      </c>
      <c r="E13" s="17"/>
      <c r="F13" s="11">
        <v>102</v>
      </c>
      <c r="G13" s="11">
        <v>290</v>
      </c>
      <c r="H13" s="11">
        <f t="shared" si="0"/>
        <v>29580</v>
      </c>
      <c r="I13" s="10"/>
    </row>
    <row r="14" spans="1:9" ht="13.9" customHeight="1" x14ac:dyDescent="0.25">
      <c r="A14" s="11">
        <v>4</v>
      </c>
      <c r="B14" s="11" t="s">
        <v>20</v>
      </c>
      <c r="C14" s="11" t="s">
        <v>21</v>
      </c>
      <c r="D14" s="17" t="s">
        <v>15</v>
      </c>
      <c r="E14" s="17"/>
      <c r="F14" s="11">
        <v>102</v>
      </c>
      <c r="G14" s="11">
        <v>350</v>
      </c>
      <c r="H14" s="11">
        <f t="shared" si="0"/>
        <v>35700</v>
      </c>
      <c r="I14" s="10"/>
    </row>
    <row r="15" spans="1:9" ht="13.9" customHeight="1" x14ac:dyDescent="0.25">
      <c r="A15" s="11">
        <v>5</v>
      </c>
      <c r="B15" s="11" t="s">
        <v>22</v>
      </c>
      <c r="C15" s="11" t="s">
        <v>23</v>
      </c>
      <c r="D15" s="17" t="s">
        <v>15</v>
      </c>
      <c r="E15" s="17"/>
      <c r="F15" s="11">
        <v>30</v>
      </c>
      <c r="G15" s="11">
        <v>350</v>
      </c>
      <c r="H15" s="11">
        <f t="shared" si="0"/>
        <v>10500</v>
      </c>
      <c r="I15" s="10"/>
    </row>
    <row r="16" spans="1:9" ht="13.9" customHeight="1" x14ac:dyDescent="0.25">
      <c r="A16" s="11">
        <v>6</v>
      </c>
      <c r="B16" s="11" t="s">
        <v>24</v>
      </c>
      <c r="C16" s="11" t="s">
        <v>25</v>
      </c>
      <c r="D16" s="17" t="s">
        <v>26</v>
      </c>
      <c r="E16" s="17"/>
      <c r="F16" s="11">
        <v>12</v>
      </c>
      <c r="G16" s="11">
        <v>2500</v>
      </c>
      <c r="H16" s="11">
        <f t="shared" si="0"/>
        <v>30000</v>
      </c>
      <c r="I16" s="10"/>
    </row>
    <row r="17" spans="1:9" ht="31.5" x14ac:dyDescent="0.25">
      <c r="A17" s="12" t="s">
        <v>27</v>
      </c>
      <c r="B17" s="13"/>
      <c r="C17" s="13"/>
      <c r="D17" s="15"/>
      <c r="E17" s="15"/>
      <c r="F17" s="13"/>
      <c r="G17" s="13"/>
      <c r="H17" s="12">
        <f>SUM(H11:H16)</f>
        <v>315457.19999999995</v>
      </c>
      <c r="I17" s="10"/>
    </row>
    <row r="18" spans="1:9" ht="15.75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13.9" customHeight="1" x14ac:dyDescent="0.25">
      <c r="A19" s="14" t="s">
        <v>28</v>
      </c>
      <c r="B19" s="14"/>
      <c r="C19" s="14"/>
      <c r="D19" s="14"/>
      <c r="E19" s="14"/>
      <c r="F19" s="14"/>
      <c r="G19" s="14"/>
      <c r="H19" s="14"/>
      <c r="I19" s="14"/>
    </row>
    <row r="20" spans="1:9" ht="23.85" customHeight="1" x14ac:dyDescent="0.25">
      <c r="A20" s="8" t="s">
        <v>6</v>
      </c>
      <c r="B20" s="9" t="s">
        <v>7</v>
      </c>
      <c r="C20" s="9" t="s">
        <v>8</v>
      </c>
      <c r="D20" s="16" t="s">
        <v>9</v>
      </c>
      <c r="E20" s="16"/>
      <c r="F20" s="9" t="s">
        <v>10</v>
      </c>
      <c r="G20" s="9" t="s">
        <v>11</v>
      </c>
      <c r="H20" s="9" t="s">
        <v>12</v>
      </c>
      <c r="I20" s="10"/>
    </row>
    <row r="21" spans="1:9" ht="23.85" customHeight="1" x14ac:dyDescent="0.25">
      <c r="A21" s="11">
        <v>7</v>
      </c>
      <c r="B21" s="11" t="s">
        <v>29</v>
      </c>
      <c r="C21" s="11" t="s">
        <v>30</v>
      </c>
      <c r="D21" s="17" t="s">
        <v>31</v>
      </c>
      <c r="E21" s="17"/>
      <c r="F21" s="11">
        <v>81</v>
      </c>
      <c r="G21" s="11">
        <v>120</v>
      </c>
      <c r="H21" s="11">
        <f>G21*F21</f>
        <v>9720</v>
      </c>
      <c r="I21" s="10"/>
    </row>
    <row r="22" spans="1:9" ht="13.9" customHeight="1" x14ac:dyDescent="0.25">
      <c r="A22" s="11">
        <v>8</v>
      </c>
      <c r="B22" s="11" t="s">
        <v>32</v>
      </c>
      <c r="C22" s="11" t="s">
        <v>33</v>
      </c>
      <c r="D22" s="17" t="s">
        <v>15</v>
      </c>
      <c r="E22" s="17"/>
      <c r="F22" s="11">
        <v>348</v>
      </c>
      <c r="G22" s="11">
        <v>290</v>
      </c>
      <c r="H22" s="11">
        <f>G22*F22</f>
        <v>100920</v>
      </c>
      <c r="I22" s="10"/>
    </row>
    <row r="23" spans="1:9" ht="13.9" customHeight="1" x14ac:dyDescent="0.25">
      <c r="A23" s="11">
        <v>9</v>
      </c>
      <c r="B23" s="11" t="s">
        <v>34</v>
      </c>
      <c r="C23" s="11" t="s">
        <v>35</v>
      </c>
      <c r="D23" s="17" t="s">
        <v>15</v>
      </c>
      <c r="E23" s="17"/>
      <c r="F23" s="11">
        <v>348</v>
      </c>
      <c r="G23" s="11">
        <v>190</v>
      </c>
      <c r="H23" s="11">
        <f>G23*F23</f>
        <v>66120</v>
      </c>
      <c r="I23" s="10"/>
    </row>
    <row r="24" spans="1:9" ht="13.9" customHeight="1" x14ac:dyDescent="0.25">
      <c r="A24" s="11">
        <v>10</v>
      </c>
      <c r="B24" s="11" t="s">
        <v>24</v>
      </c>
      <c r="C24" s="11" t="s">
        <v>25</v>
      </c>
      <c r="D24" s="17" t="s">
        <v>26</v>
      </c>
      <c r="E24" s="17"/>
      <c r="F24" s="11">
        <v>5</v>
      </c>
      <c r="G24" s="11">
        <v>2500</v>
      </c>
      <c r="H24" s="11">
        <f>G24*F24</f>
        <v>12500</v>
      </c>
      <c r="I24" s="10"/>
    </row>
    <row r="25" spans="1:9" ht="31.5" x14ac:dyDescent="0.25">
      <c r="A25" s="12" t="s">
        <v>36</v>
      </c>
      <c r="B25" s="13"/>
      <c r="C25" s="13"/>
      <c r="D25" s="15"/>
      <c r="E25" s="15"/>
      <c r="F25" s="13"/>
      <c r="G25" s="13"/>
      <c r="H25" s="12">
        <f>SUM(H21:H24)</f>
        <v>189260</v>
      </c>
      <c r="I25" s="10"/>
    </row>
    <row r="26" spans="1:9" ht="15.75" x14ac:dyDescent="0.25">
      <c r="A26" s="15"/>
      <c r="B26" s="15"/>
      <c r="C26" s="15"/>
      <c r="D26" s="15"/>
      <c r="E26" s="15"/>
      <c r="F26" s="15"/>
      <c r="G26" s="15"/>
      <c r="H26" s="15"/>
      <c r="I26" s="15"/>
    </row>
    <row r="27" spans="1:9" ht="13.9" customHeight="1" x14ac:dyDescent="0.25">
      <c r="A27" s="14" t="s">
        <v>37</v>
      </c>
      <c r="B27" s="14"/>
      <c r="C27" s="14"/>
      <c r="D27" s="14"/>
      <c r="E27" s="14"/>
      <c r="F27" s="14"/>
      <c r="G27" s="14"/>
      <c r="H27" s="14"/>
      <c r="I27" s="14"/>
    </row>
    <row r="28" spans="1:9" ht="23.85" customHeight="1" x14ac:dyDescent="0.25">
      <c r="A28" s="8" t="s">
        <v>6</v>
      </c>
      <c r="B28" s="9" t="s">
        <v>7</v>
      </c>
      <c r="C28" s="9" t="s">
        <v>8</v>
      </c>
      <c r="D28" s="16" t="s">
        <v>9</v>
      </c>
      <c r="E28" s="16"/>
      <c r="F28" s="9" t="s">
        <v>10</v>
      </c>
      <c r="G28" s="9" t="s">
        <v>11</v>
      </c>
      <c r="H28" s="9" t="s">
        <v>12</v>
      </c>
      <c r="I28" s="10"/>
    </row>
    <row r="29" spans="1:9" ht="13.9" customHeight="1" x14ac:dyDescent="0.25">
      <c r="A29" s="11">
        <v>11</v>
      </c>
      <c r="B29" s="11" t="s">
        <v>38</v>
      </c>
      <c r="C29" s="11" t="s">
        <v>39</v>
      </c>
      <c r="D29" s="17" t="s">
        <v>15</v>
      </c>
      <c r="E29" s="17"/>
      <c r="F29" s="11">
        <v>95.7</v>
      </c>
      <c r="G29" s="11">
        <v>455</v>
      </c>
      <c r="H29" s="11">
        <f>G29*F29</f>
        <v>43543.5</v>
      </c>
      <c r="I29" s="10"/>
    </row>
    <row r="30" spans="1:9" ht="13.9" customHeight="1" x14ac:dyDescent="0.25">
      <c r="A30" s="11">
        <v>12</v>
      </c>
      <c r="B30" s="11" t="s">
        <v>24</v>
      </c>
      <c r="C30" s="11" t="s">
        <v>25</v>
      </c>
      <c r="D30" s="17" t="s">
        <v>26</v>
      </c>
      <c r="E30" s="17"/>
      <c r="F30" s="11">
        <v>3</v>
      </c>
      <c r="G30" s="11">
        <v>2400</v>
      </c>
      <c r="H30" s="11">
        <f>G30*F30</f>
        <v>7200</v>
      </c>
      <c r="I30" s="10"/>
    </row>
    <row r="31" spans="1:9" ht="31.5" x14ac:dyDescent="0.25">
      <c r="A31" s="12" t="s">
        <v>40</v>
      </c>
      <c r="B31" s="13"/>
      <c r="C31" s="13"/>
      <c r="D31" s="15"/>
      <c r="E31" s="15"/>
      <c r="F31" s="13"/>
      <c r="G31" s="13"/>
      <c r="H31" s="12">
        <f>H29+H30</f>
        <v>50743.5</v>
      </c>
      <c r="I31" s="10"/>
    </row>
    <row r="32" spans="1:9" ht="15.75" x14ac:dyDescent="0.25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13.9" customHeight="1" x14ac:dyDescent="0.25">
      <c r="A33" s="14" t="s">
        <v>41</v>
      </c>
      <c r="B33" s="14"/>
      <c r="C33" s="14"/>
      <c r="D33" s="14"/>
      <c r="E33" s="14"/>
      <c r="F33" s="14"/>
      <c r="G33" s="14"/>
      <c r="H33" s="14"/>
      <c r="I33" s="14"/>
    </row>
    <row r="34" spans="1:9" ht="23.85" customHeight="1" x14ac:dyDescent="0.25">
      <c r="A34" s="8" t="s">
        <v>6</v>
      </c>
      <c r="B34" s="9" t="s">
        <v>7</v>
      </c>
      <c r="C34" s="9" t="s">
        <v>8</v>
      </c>
      <c r="D34" s="16" t="s">
        <v>9</v>
      </c>
      <c r="E34" s="16"/>
      <c r="F34" s="9" t="s">
        <v>10</v>
      </c>
      <c r="G34" s="9" t="s">
        <v>11</v>
      </c>
      <c r="H34" s="9" t="s">
        <v>12</v>
      </c>
      <c r="I34" s="10"/>
    </row>
    <row r="35" spans="1:9" ht="13.9" customHeight="1" x14ac:dyDescent="0.25">
      <c r="A35" s="11">
        <v>13</v>
      </c>
      <c r="B35" s="11" t="s">
        <v>42</v>
      </c>
      <c r="C35" s="11" t="s">
        <v>43</v>
      </c>
      <c r="D35" s="17" t="s">
        <v>26</v>
      </c>
      <c r="E35" s="17"/>
      <c r="F35" s="11">
        <v>0.27500000000000002</v>
      </c>
      <c r="G35" s="11">
        <v>20700</v>
      </c>
      <c r="H35" s="11">
        <f>G35*F35</f>
        <v>5692.5000000000009</v>
      </c>
      <c r="I35" s="10"/>
    </row>
    <row r="36" spans="1:9" ht="13.9" customHeight="1" x14ac:dyDescent="0.25">
      <c r="A36" s="11">
        <v>14</v>
      </c>
      <c r="B36" s="11" t="s">
        <v>44</v>
      </c>
      <c r="C36" s="11" t="s">
        <v>45</v>
      </c>
      <c r="D36" s="17" t="s">
        <v>15</v>
      </c>
      <c r="E36" s="17"/>
      <c r="F36" s="11">
        <v>10.92</v>
      </c>
      <c r="G36" s="11">
        <v>690</v>
      </c>
      <c r="H36" s="11">
        <f>G36*F36</f>
        <v>7534.8</v>
      </c>
      <c r="I36" s="10"/>
    </row>
    <row r="37" spans="1:9" ht="13.9" customHeight="1" x14ac:dyDescent="0.25">
      <c r="A37" s="11">
        <v>15</v>
      </c>
      <c r="B37" s="11" t="s">
        <v>46</v>
      </c>
      <c r="C37" s="11" t="s">
        <v>47</v>
      </c>
      <c r="D37" s="17" t="s">
        <v>15</v>
      </c>
      <c r="E37" s="17"/>
      <c r="F37" s="11">
        <v>9.4499999999999993</v>
      </c>
      <c r="G37" s="11">
        <v>500</v>
      </c>
      <c r="H37" s="11">
        <f>G37*F37</f>
        <v>4725</v>
      </c>
      <c r="I37" s="10"/>
    </row>
    <row r="38" spans="1:9" ht="23.85" customHeight="1" x14ac:dyDescent="0.25">
      <c r="A38" s="11">
        <v>16</v>
      </c>
      <c r="B38" s="11" t="s">
        <v>48</v>
      </c>
      <c r="C38" s="11" t="s">
        <v>49</v>
      </c>
      <c r="D38" s="17" t="s">
        <v>50</v>
      </c>
      <c r="E38" s="17"/>
      <c r="F38" s="11">
        <v>5</v>
      </c>
      <c r="G38" s="11">
        <v>3900</v>
      </c>
      <c r="H38" s="11">
        <f>G38*F38</f>
        <v>19500</v>
      </c>
      <c r="I38" s="10"/>
    </row>
    <row r="39" spans="1:9" ht="13.9" customHeight="1" x14ac:dyDescent="0.25">
      <c r="A39" s="11">
        <v>17</v>
      </c>
      <c r="B39" s="11" t="s">
        <v>24</v>
      </c>
      <c r="C39" s="11" t="s">
        <v>25</v>
      </c>
      <c r="D39" s="17" t="s">
        <v>26</v>
      </c>
      <c r="E39" s="17"/>
      <c r="F39" s="11">
        <v>2.5</v>
      </c>
      <c r="G39" s="11">
        <v>2500</v>
      </c>
      <c r="H39" s="11">
        <f>G39*F39</f>
        <v>6250</v>
      </c>
      <c r="I39" s="10"/>
    </row>
    <row r="40" spans="1:9" ht="31.5" x14ac:dyDescent="0.25">
      <c r="A40" s="12" t="s">
        <v>51</v>
      </c>
      <c r="B40" s="13"/>
      <c r="C40" s="13"/>
      <c r="D40" s="15"/>
      <c r="E40" s="15"/>
      <c r="F40" s="13"/>
      <c r="G40" s="13"/>
      <c r="H40" s="12">
        <f>SUM(H35:H39)</f>
        <v>43702.3</v>
      </c>
      <c r="I40" s="10"/>
    </row>
    <row r="41" spans="1:9" ht="15.75" x14ac:dyDescent="0.25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3.9" customHeight="1" x14ac:dyDescent="0.25">
      <c r="A42" s="14" t="s">
        <v>52</v>
      </c>
      <c r="B42" s="14"/>
      <c r="C42" s="14"/>
      <c r="D42" s="14"/>
      <c r="E42" s="14"/>
      <c r="F42" s="14"/>
      <c r="G42" s="14"/>
      <c r="H42" s="14"/>
      <c r="I42" s="14"/>
    </row>
    <row r="43" spans="1:9" ht="13.9" customHeight="1" x14ac:dyDescent="0.25">
      <c r="A43" s="16" t="s">
        <v>53</v>
      </c>
      <c r="B43" s="16"/>
      <c r="C43" s="16"/>
      <c r="D43" s="16"/>
      <c r="E43" s="16" t="s">
        <v>54</v>
      </c>
      <c r="F43" s="16"/>
      <c r="G43" s="16"/>
      <c r="H43" s="16"/>
      <c r="I43" s="16"/>
    </row>
    <row r="44" spans="1:9" ht="13.9" customHeight="1" x14ac:dyDescent="0.25">
      <c r="A44" s="17" t="s">
        <v>55</v>
      </c>
      <c r="B44" s="17"/>
      <c r="C44" s="17"/>
      <c r="D44" s="17"/>
      <c r="E44" s="18">
        <f>H17</f>
        <v>315457.19999999995</v>
      </c>
      <c r="F44" s="18"/>
      <c r="G44" s="18"/>
      <c r="H44" s="18"/>
      <c r="I44" s="18"/>
    </row>
    <row r="45" spans="1:9" ht="13.9" customHeight="1" x14ac:dyDescent="0.25">
      <c r="A45" s="17" t="s">
        <v>56</v>
      </c>
      <c r="B45" s="17"/>
      <c r="C45" s="17"/>
      <c r="D45" s="17"/>
      <c r="E45" s="18">
        <f>H25</f>
        <v>189260</v>
      </c>
      <c r="F45" s="18"/>
      <c r="G45" s="18"/>
      <c r="H45" s="18"/>
      <c r="I45" s="18"/>
    </row>
    <row r="46" spans="1:9" ht="13.9" customHeight="1" x14ac:dyDescent="0.25">
      <c r="A46" s="17" t="s">
        <v>57</v>
      </c>
      <c r="B46" s="17"/>
      <c r="C46" s="17"/>
      <c r="D46" s="17"/>
      <c r="E46" s="18">
        <f>H31</f>
        <v>50743.5</v>
      </c>
      <c r="F46" s="18"/>
      <c r="G46" s="18"/>
      <c r="H46" s="18"/>
      <c r="I46" s="18"/>
    </row>
    <row r="47" spans="1:9" ht="13.9" customHeight="1" x14ac:dyDescent="0.25">
      <c r="A47" s="17" t="s">
        <v>58</v>
      </c>
      <c r="B47" s="17"/>
      <c r="C47" s="17"/>
      <c r="D47" s="17"/>
      <c r="E47" s="18">
        <f>H40</f>
        <v>43702.3</v>
      </c>
      <c r="F47" s="18"/>
      <c r="G47" s="18"/>
      <c r="H47" s="18"/>
      <c r="I47" s="18"/>
    </row>
    <row r="48" spans="1:9" ht="13.9" customHeight="1" x14ac:dyDescent="0.25">
      <c r="A48" s="19" t="s">
        <v>59</v>
      </c>
      <c r="B48" s="19"/>
      <c r="C48" s="19"/>
      <c r="D48" s="19"/>
      <c r="E48" s="16">
        <f>SUM(E44:I47)</f>
        <v>599163</v>
      </c>
      <c r="F48" s="16"/>
      <c r="G48" s="16"/>
      <c r="H48" s="16"/>
      <c r="I48" s="16"/>
    </row>
  </sheetData>
  <mergeCells count="54">
    <mergeCell ref="A48:D48"/>
    <mergeCell ref="E48:I48"/>
    <mergeCell ref="A45:D45"/>
    <mergeCell ref="E45:I45"/>
    <mergeCell ref="A46:D46"/>
    <mergeCell ref="E46:I46"/>
    <mergeCell ref="A47:D47"/>
    <mergeCell ref="E47:I47"/>
    <mergeCell ref="A41:I41"/>
    <mergeCell ref="A42:I42"/>
    <mergeCell ref="A43:D43"/>
    <mergeCell ref="E43:I43"/>
    <mergeCell ref="A44:D44"/>
    <mergeCell ref="E44:I44"/>
    <mergeCell ref="D36:E36"/>
    <mergeCell ref="D37:E37"/>
    <mergeCell ref="D38:E38"/>
    <mergeCell ref="D39:E39"/>
    <mergeCell ref="D40:E40"/>
    <mergeCell ref="D31:E31"/>
    <mergeCell ref="A32:I32"/>
    <mergeCell ref="A33:I33"/>
    <mergeCell ref="D34:E34"/>
    <mergeCell ref="D35:E35"/>
    <mergeCell ref="A26:I26"/>
    <mergeCell ref="A27:I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A18:I18"/>
    <mergeCell ref="A19:I19"/>
    <mergeCell ref="D20:E20"/>
    <mergeCell ref="D11:E11"/>
    <mergeCell ref="D12:E12"/>
    <mergeCell ref="D13:E13"/>
    <mergeCell ref="D14:E14"/>
    <mergeCell ref="D15:E15"/>
    <mergeCell ref="A6:I6"/>
    <mergeCell ref="A7:I7"/>
    <mergeCell ref="A8:I8"/>
    <mergeCell ref="A9:I9"/>
    <mergeCell ref="D10:E10"/>
    <mergeCell ref="A1:I1"/>
    <mergeCell ref="A2:I2"/>
    <mergeCell ref="A3:I3"/>
    <mergeCell ref="A4:I4"/>
    <mergeCell ref="A5:I5"/>
  </mergeCells>
  <pageMargins left="0.39370078740157483" right="0.39370078740157483" top="0.6692913385826772" bottom="0.86614173228346458" header="0.78740157480314965" footer="0.78740157480314965"/>
  <pageSetup paperSize="9" scale="90" orientation="landscape" verticalDpi="300" r:id="rId1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D4" sqref="D4"/>
    </sheetView>
  </sheetViews>
  <sheetFormatPr defaultColWidth="11.5703125" defaultRowHeight="15" x14ac:dyDescent="0.25"/>
  <cols>
    <col min="2" max="2" width="59.5703125" style="1" customWidth="1"/>
  </cols>
  <sheetData>
    <row r="1" spans="1:4" ht="13.9" customHeight="1" x14ac:dyDescent="0.25">
      <c r="A1" s="20" t="s">
        <v>60</v>
      </c>
      <c r="B1" s="20"/>
      <c r="C1" s="20"/>
      <c r="D1" s="20"/>
    </row>
    <row r="2" spans="1:4" ht="30" x14ac:dyDescent="0.25">
      <c r="A2" s="2" t="s">
        <v>6</v>
      </c>
      <c r="B2" s="3" t="s">
        <v>61</v>
      </c>
      <c r="C2" s="3" t="s">
        <v>54</v>
      </c>
      <c r="D2" s="3" t="s">
        <v>62</v>
      </c>
    </row>
    <row r="3" spans="1:4" x14ac:dyDescent="0.25">
      <c r="A3" s="4">
        <v>1</v>
      </c>
      <c r="B3" s="5" t="s">
        <v>63</v>
      </c>
      <c r="C3" s="4">
        <v>598153</v>
      </c>
      <c r="D3" s="6">
        <v>1</v>
      </c>
    </row>
    <row r="4" spans="1:4" x14ac:dyDescent="0.25">
      <c r="A4" s="4">
        <v>2</v>
      </c>
      <c r="B4" s="5" t="s">
        <v>64</v>
      </c>
      <c r="C4" s="5">
        <v>281132</v>
      </c>
      <c r="D4" s="7">
        <v>0.47</v>
      </c>
    </row>
    <row r="5" spans="1:4" x14ac:dyDescent="0.25">
      <c r="A5" s="4">
        <v>3</v>
      </c>
      <c r="B5" s="5" t="s">
        <v>65</v>
      </c>
      <c r="C5" s="5">
        <v>83741</v>
      </c>
      <c r="D5" s="7">
        <v>0.14000000000000001</v>
      </c>
    </row>
    <row r="6" spans="1:4" x14ac:dyDescent="0.25">
      <c r="A6" s="4">
        <v>4</v>
      </c>
      <c r="B6" s="5" t="s">
        <v>66</v>
      </c>
      <c r="C6" s="5">
        <v>53834</v>
      </c>
      <c r="D6" s="7">
        <v>0.09</v>
      </c>
    </row>
    <row r="7" spans="1:4" x14ac:dyDescent="0.25">
      <c r="A7" s="4">
        <v>5</v>
      </c>
      <c r="B7" s="5" t="s">
        <v>67</v>
      </c>
      <c r="C7" s="5">
        <v>179446</v>
      </c>
      <c r="D7" s="7">
        <v>0.3</v>
      </c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2"/>
  <sheetViews>
    <sheetView zoomScaleNormal="100" workbookViewId="0">
      <selection activeCell="G31" sqref="G31"/>
    </sheetView>
  </sheetViews>
  <sheetFormatPr defaultColWidth="11.5703125" defaultRowHeight="15" x14ac:dyDescent="0.25"/>
  <cols>
    <col min="2" max="2" width="37.140625" style="1" customWidth="1"/>
    <col min="5" max="5" width="31.28515625" style="1" customWidth="1"/>
  </cols>
  <sheetData>
    <row r="1" spans="1:6" ht="13.9" customHeight="1" x14ac:dyDescent="0.25">
      <c r="A1" s="21" t="s">
        <v>68</v>
      </c>
      <c r="B1" s="21"/>
      <c r="C1" s="21"/>
      <c r="D1" s="21"/>
      <c r="E1" s="21"/>
      <c r="F1" s="21"/>
    </row>
    <row r="2" spans="1:6" ht="23.85" customHeight="1" x14ac:dyDescent="0.25">
      <c r="A2" s="2" t="s">
        <v>6</v>
      </c>
      <c r="B2" s="3" t="s">
        <v>8</v>
      </c>
      <c r="C2" s="22" t="s">
        <v>69</v>
      </c>
      <c r="D2" s="22"/>
      <c r="E2" s="3" t="s">
        <v>7</v>
      </c>
    </row>
    <row r="3" spans="1:6" x14ac:dyDescent="0.25">
      <c r="A3" s="4">
        <v>1</v>
      </c>
      <c r="B3" s="4" t="s">
        <v>70</v>
      </c>
      <c r="C3" s="23">
        <v>250</v>
      </c>
      <c r="D3" s="23"/>
      <c r="E3" s="4" t="s">
        <v>13</v>
      </c>
    </row>
    <row r="4" spans="1:6" x14ac:dyDescent="0.25">
      <c r="A4" s="4">
        <v>2</v>
      </c>
      <c r="B4" s="4" t="s">
        <v>17</v>
      </c>
      <c r="C4" s="23">
        <v>180</v>
      </c>
      <c r="D4" s="23"/>
      <c r="E4" s="4" t="s">
        <v>16</v>
      </c>
    </row>
    <row r="5" spans="1:6" x14ac:dyDescent="0.25">
      <c r="A5" s="4">
        <v>3</v>
      </c>
      <c r="B5" s="4" t="s">
        <v>71</v>
      </c>
      <c r="C5" s="23">
        <v>290</v>
      </c>
      <c r="D5" s="23"/>
      <c r="E5" s="4" t="s">
        <v>18</v>
      </c>
    </row>
    <row r="6" spans="1:6" x14ac:dyDescent="0.25">
      <c r="A6" s="4">
        <v>4</v>
      </c>
      <c r="B6" s="4" t="s">
        <v>21</v>
      </c>
      <c r="C6" s="23">
        <v>350</v>
      </c>
      <c r="D6" s="23"/>
      <c r="E6" s="4" t="s">
        <v>20</v>
      </c>
    </row>
    <row r="7" spans="1:6" x14ac:dyDescent="0.25">
      <c r="A7" s="4">
        <v>5</v>
      </c>
      <c r="B7" s="4" t="s">
        <v>23</v>
      </c>
      <c r="C7" s="23">
        <v>350</v>
      </c>
      <c r="D7" s="23"/>
      <c r="E7" s="4" t="s">
        <v>22</v>
      </c>
    </row>
    <row r="8" spans="1:6" x14ac:dyDescent="0.25">
      <c r="A8" s="4">
        <v>6</v>
      </c>
      <c r="B8" s="4" t="s">
        <v>72</v>
      </c>
      <c r="C8" s="23">
        <v>2500</v>
      </c>
      <c r="D8" s="23"/>
      <c r="E8" s="4" t="s">
        <v>24</v>
      </c>
    </row>
    <row r="9" spans="1:6" x14ac:dyDescent="0.25">
      <c r="A9" s="4">
        <v>7</v>
      </c>
      <c r="B9" s="4" t="s">
        <v>30</v>
      </c>
      <c r="C9" s="23">
        <v>120</v>
      </c>
      <c r="D9" s="23"/>
      <c r="E9" s="4" t="s">
        <v>29</v>
      </c>
    </row>
    <row r="10" spans="1:6" x14ac:dyDescent="0.25">
      <c r="A10" s="4">
        <v>8</v>
      </c>
      <c r="B10" s="4" t="s">
        <v>73</v>
      </c>
      <c r="C10" s="23">
        <v>290</v>
      </c>
      <c r="D10" s="23"/>
      <c r="E10" s="4" t="s">
        <v>32</v>
      </c>
    </row>
    <row r="11" spans="1:6" x14ac:dyDescent="0.25">
      <c r="A11" s="4">
        <v>9</v>
      </c>
      <c r="B11" s="4" t="s">
        <v>74</v>
      </c>
      <c r="C11" s="23">
        <v>190</v>
      </c>
      <c r="D11" s="23"/>
      <c r="E11" s="4" t="s">
        <v>34</v>
      </c>
    </row>
    <row r="12" spans="1:6" x14ac:dyDescent="0.25">
      <c r="A12" s="4">
        <v>10</v>
      </c>
      <c r="B12" s="4" t="s">
        <v>75</v>
      </c>
      <c r="C12" s="23">
        <v>460</v>
      </c>
      <c r="D12" s="23"/>
      <c r="E12" s="4" t="s">
        <v>38</v>
      </c>
    </row>
    <row r="13" spans="1:6" x14ac:dyDescent="0.25">
      <c r="A13" s="4">
        <v>11</v>
      </c>
      <c r="B13" s="4" t="s">
        <v>43</v>
      </c>
      <c r="C13" s="23">
        <v>20700</v>
      </c>
      <c r="D13" s="23"/>
      <c r="E13" s="4" t="s">
        <v>76</v>
      </c>
    </row>
    <row r="14" spans="1:6" x14ac:dyDescent="0.25">
      <c r="A14" s="4">
        <v>12</v>
      </c>
      <c r="B14" s="4" t="s">
        <v>77</v>
      </c>
      <c r="C14" s="23">
        <v>690</v>
      </c>
      <c r="D14" s="23"/>
      <c r="E14" s="4" t="s">
        <v>44</v>
      </c>
    </row>
    <row r="15" spans="1:6" x14ac:dyDescent="0.25">
      <c r="A15" s="4">
        <v>13</v>
      </c>
      <c r="B15" s="4" t="s">
        <v>47</v>
      </c>
      <c r="C15" s="23">
        <v>500</v>
      </c>
      <c r="D15" s="23"/>
      <c r="E15" s="4" t="s">
        <v>46</v>
      </c>
    </row>
    <row r="16" spans="1:6" x14ac:dyDescent="0.25">
      <c r="A16" s="4">
        <v>14</v>
      </c>
      <c r="B16" s="4" t="s">
        <v>78</v>
      </c>
      <c r="C16" s="23">
        <v>3900</v>
      </c>
      <c r="D16" s="23"/>
      <c r="E16" s="4" t="s">
        <v>48</v>
      </c>
    </row>
    <row r="17" spans="1:6" x14ac:dyDescent="0.25">
      <c r="A17" s="24"/>
      <c r="B17" s="24"/>
      <c r="C17" s="24"/>
      <c r="D17" s="24"/>
      <c r="E17" s="24"/>
      <c r="F17" s="24"/>
    </row>
    <row r="18" spans="1:6" ht="13.9" customHeight="1" x14ac:dyDescent="0.25">
      <c r="A18" s="21" t="s">
        <v>79</v>
      </c>
      <c r="B18" s="21"/>
      <c r="C18" s="21"/>
      <c r="D18" s="21"/>
      <c r="E18" s="21"/>
      <c r="F18" s="21"/>
    </row>
    <row r="19" spans="1:6" ht="13.9" customHeight="1" x14ac:dyDescent="0.25">
      <c r="A19" s="22" t="s">
        <v>80</v>
      </c>
      <c r="B19" s="22"/>
      <c r="C19" s="22"/>
      <c r="D19" s="22" t="s">
        <v>81</v>
      </c>
      <c r="E19" s="22"/>
      <c r="F19" s="22"/>
    </row>
    <row r="20" spans="1:6" ht="57.4" customHeight="1" x14ac:dyDescent="0.25">
      <c r="A20" s="21" t="s">
        <v>85</v>
      </c>
      <c r="B20" s="21"/>
      <c r="C20" s="21"/>
      <c r="D20" s="21" t="s">
        <v>82</v>
      </c>
      <c r="E20" s="21"/>
      <c r="F20" s="21"/>
    </row>
    <row r="21" spans="1:6" x14ac:dyDescent="0.25">
      <c r="A21" s="24"/>
      <c r="B21" s="24"/>
      <c r="C21" s="24"/>
      <c r="D21" s="24"/>
      <c r="E21" s="24"/>
      <c r="F21" s="24"/>
    </row>
    <row r="22" spans="1:6" ht="13.9" customHeight="1" x14ac:dyDescent="0.25">
      <c r="A22" s="21" t="s">
        <v>83</v>
      </c>
      <c r="B22" s="21"/>
      <c r="C22" s="21"/>
      <c r="D22" s="21"/>
      <c r="E22" s="21"/>
      <c r="F22" s="21"/>
    </row>
  </sheetData>
  <mergeCells count="24">
    <mergeCell ref="A20:C20"/>
    <mergeCell ref="D20:F20"/>
    <mergeCell ref="A21:F21"/>
    <mergeCell ref="A22:F22"/>
    <mergeCell ref="C16:D16"/>
    <mergeCell ref="A17:F17"/>
    <mergeCell ref="A18:F18"/>
    <mergeCell ref="A19:C19"/>
    <mergeCell ref="D19:F19"/>
    <mergeCell ref="C11:D11"/>
    <mergeCell ref="C12:D12"/>
    <mergeCell ref="C13:D13"/>
    <mergeCell ref="C14:D14"/>
    <mergeCell ref="C15:D15"/>
    <mergeCell ref="C6:D6"/>
    <mergeCell ref="C7:D7"/>
    <mergeCell ref="C8:D8"/>
    <mergeCell ref="C9:D9"/>
    <mergeCell ref="C10:D10"/>
    <mergeCell ref="A1:F1"/>
    <mergeCell ref="C2:D2"/>
    <mergeCell ref="C3:D3"/>
    <mergeCell ref="C4:D4"/>
    <mergeCell ref="C5:D5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СМЕТА</vt:lpstr>
      <vt:lpstr>Структура Сметы</vt:lpstr>
      <vt:lpstr>ОБОСНОВАНИЕ РАСЦЕНОК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Professional</cp:lastModifiedBy>
  <cp:revision>12</cp:revision>
  <cp:lastPrinted>2026-08-27T08:39:56Z</cp:lastPrinted>
  <dcterms:created xsi:type="dcterms:W3CDTF">2026-08-25T16:19:23Z</dcterms:created>
  <dcterms:modified xsi:type="dcterms:W3CDTF">2026-09-02T09:52:12Z</dcterms:modified>
  <dc:language>ru-RU</dc:language>
</cp:coreProperties>
</file>