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0" yWindow="36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НМЦК'!$A$9:$N$12</definedName>
  </definedNames>
  <calcPr calcId="152511" fullPrecision="0"/>
</workbook>
</file>

<file path=xl/calcChain.xml><?xml version="1.0" encoding="utf-8"?>
<calcChain xmlns="http://schemas.openxmlformats.org/spreadsheetml/2006/main">
  <c r="G11" i="1" l="1"/>
  <c r="J11" i="1" s="1"/>
  <c r="K11" i="1" s="1"/>
  <c r="N11" i="1" s="1"/>
  <c r="L11" i="1"/>
  <c r="G12" i="1"/>
  <c r="J12" i="1" s="1"/>
  <c r="K12" i="1" s="1"/>
  <c r="N12" i="1" s="1"/>
  <c r="L12" i="1"/>
  <c r="G10" i="1"/>
  <c r="J10" i="1" s="1"/>
  <c r="K10" i="1" s="1"/>
  <c r="N10" i="1" s="1"/>
  <c r="L10" i="1"/>
  <c r="N13" i="1" l="1"/>
  <c r="M12" i="1"/>
  <c r="M11" i="1"/>
  <c r="M10" i="1"/>
</calcChain>
</file>

<file path=xl/sharedStrings.xml><?xml version="1.0" encoding="utf-8"?>
<sst xmlns="http://schemas.openxmlformats.org/spreadsheetml/2006/main" count="44" uniqueCount="41">
  <si>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</si>
  <si>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</si>
  <si>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</si>
  <si>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</si>
  <si>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</si>
  <si>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</si>
  <si>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</si>
  <si>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</si>
  <si>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</si>
  <si>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</si>
  <si>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</si>
  <si>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</si>
  <si>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</si>
  <si>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</si>
  <si>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</si>
  <si>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</si>
  <si>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</si>
  <si>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</si>
  <si>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</si>
  <si>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</si>
  <si>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</si>
  <si>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</si>
  <si>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</si>
  <si>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</si>
  <si>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</si>
  <si>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</si>
  <si>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</si>
  <si>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</si>
  <si>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</si>
  <si>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</si>
  <si>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</si>
  <si>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</si>
  <si>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</si>
  <si>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</si>
  <si>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/О.С. Щелочкова/</t>
  </si>
  <si>
    <t>Серверный жесткий диск Seagate Exos X18 ST16000NM000J HDD, 3,5 LFF, 16 ТБ, SATA</t>
  </si>
  <si>
    <t xml:space="preserve">Жесткий диск WD My Book 8Tb WDBBGB0080HBK-EESN          </t>
  </si>
  <si>
    <t>Серверный Жесткий диск HPE 4Tb 7.2K 12Gb/s SAS 3.5" (872487-B21). Для установки в сервер  HPE ProLiant DL360 Gen10 4LFF под ОС. Обязательная совместимсть с сервером</t>
  </si>
  <si>
    <t>Компьютерные комплектующие</t>
  </si>
  <si>
    <t>26.20.21.110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</si>
  <si>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u/>
        <sz val="10"/>
        <color indexed="2"/>
        <rFont val="Times New Roman"/>
        <family val="1"/>
        <charset val="204"/>
      </rPr>
      <t>436 231 ( Четыреста тридцать шесть тысяч двести тридцать один) рублей 59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 30.07.2026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</si>
</sst>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9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0"/>
      <color theme="1"/>
      <name val="Arimo"/>
      <family val="2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1" fillId="0" borderId="0" applyFont="0" applyFill="0" applyBorder="0" applyProtection="0"/>
    <xf numFmtId="0" fontId="16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12</xdr:row>
      <xdr:rowOff>38099</xdr:rowOff>
    </xdr:from>
    <xdr:to>
      <xdr:col>12</xdr:col>
      <xdr:colOff>575307</xdr:colOff>
      <xdr:row>12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6"/>
  <sheetViews>
    <sheetView tabSelected="1" topLeftCell="A7" zoomScale="110" zoomScaleNormal="110" workbookViewId="0">
      <selection activeCell="C12" sqref="C12"/>
    </sheetView>
  </sheetViews>
  <sheetFormatPr defaultColWidth="9.140625" defaultRowHeight="12.7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>
      <c r="A3" s="6"/>
      <c r="B3" s="6"/>
      <c r="C3" s="6"/>
      <c r="D3" s="6"/>
      <c r="E3" s="6"/>
      <c r="F3" s="6"/>
      <c r="G3" s="6"/>
      <c r="H3" s="6"/>
      <c r="I3" s="51" t="s">
        <v>0</v>
      </c>
      <c r="J3" s="51"/>
      <c r="K3" s="51"/>
      <c r="L3" s="51"/>
      <c r="M3" s="51"/>
      <c r="N3" s="51"/>
    </row>
    <row r="4" spans="1:14" ht="75.75" customHeight="1">
      <c r="A4" s="52" t="s">
        <v>1</v>
      </c>
      <c r="B4" s="52"/>
      <c r="C4" s="7"/>
      <c r="D4" s="53" t="s">
        <v>38</v>
      </c>
      <c r="E4" s="54"/>
      <c r="F4" s="54"/>
      <c r="G4" s="54"/>
      <c r="H4" s="54"/>
      <c r="I4" s="8"/>
      <c r="J4" s="8"/>
      <c r="K4" s="8"/>
      <c r="L4" s="8"/>
      <c r="M4" s="8"/>
    </row>
    <row r="5" spans="1:14" ht="28.5" customHeight="1">
      <c r="A5" s="52" t="s">
        <v>2</v>
      </c>
      <c r="B5" s="52"/>
      <c r="C5" s="7"/>
      <c r="D5" s="54" t="s">
        <v>3</v>
      </c>
      <c r="E5" s="54"/>
      <c r="F5" s="54"/>
      <c r="G5" s="54"/>
      <c r="H5" s="54"/>
      <c r="I5" s="8"/>
      <c r="J5" s="8"/>
      <c r="K5" s="8"/>
      <c r="L5" s="8"/>
      <c r="M5" s="8"/>
    </row>
    <row r="6" spans="1:14" ht="19.5" customHeight="1">
      <c r="A6" s="52" t="s">
        <v>4</v>
      </c>
      <c r="B6" s="52"/>
      <c r="C6" s="9"/>
      <c r="D6" s="55"/>
      <c r="E6" s="55"/>
      <c r="F6" s="55"/>
      <c r="G6" s="55"/>
      <c r="H6" s="55"/>
      <c r="I6" s="8"/>
      <c r="J6" s="10"/>
      <c r="K6" s="8"/>
      <c r="L6" s="8"/>
      <c r="M6" s="8"/>
    </row>
    <row r="7" spans="1:14" ht="75" customHeight="1">
      <c r="A7" s="56" t="s">
        <v>5</v>
      </c>
      <c r="B7" s="58" t="s">
        <v>6</v>
      </c>
      <c r="C7" s="11"/>
      <c r="D7" s="60" t="s">
        <v>7</v>
      </c>
      <c r="E7" s="61"/>
      <c r="F7" s="61"/>
      <c r="G7" s="62"/>
      <c r="H7" s="58" t="s">
        <v>8</v>
      </c>
      <c r="I7" s="58" t="s">
        <v>9</v>
      </c>
      <c r="J7" s="65" t="s">
        <v>10</v>
      </c>
      <c r="K7" s="65"/>
      <c r="L7" s="66"/>
      <c r="M7" s="66"/>
      <c r="N7" s="13" t="s">
        <v>11</v>
      </c>
    </row>
    <row r="8" spans="1:14" ht="102.75" customHeight="1">
      <c r="A8" s="57"/>
      <c r="B8" s="59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3"/>
      <c r="I8" s="64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0.5">
      <c r="A9" s="24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3" t="s">
        <v>24</v>
      </c>
    </row>
    <row r="10" spans="1:14" ht="92.25" customHeight="1">
      <c r="A10" s="24">
        <v>1</v>
      </c>
      <c r="B10" s="48" t="s">
        <v>37</v>
      </c>
      <c r="C10" s="23" t="s">
        <v>39</v>
      </c>
      <c r="D10" s="12">
        <v>49464</v>
      </c>
      <c r="E10" s="48">
        <v>47500</v>
      </c>
      <c r="F10" s="48">
        <v>44627.6</v>
      </c>
      <c r="G10" s="12">
        <f>D10+E10+F10</f>
        <v>141591.6</v>
      </c>
      <c r="H10" s="17">
        <v>2</v>
      </c>
      <c r="I10" s="29">
        <v>3</v>
      </c>
      <c r="J10" s="30">
        <f>G10/I10</f>
        <v>47197.2</v>
      </c>
      <c r="K10" s="30">
        <f>ROUND(J10,2)</f>
        <v>47197.2</v>
      </c>
      <c r="L10" s="12">
        <f>STDEV(D10:F10)</f>
        <v>2432.38</v>
      </c>
      <c r="M10" s="31">
        <f>L10/K10</f>
        <v>5.1499999999999997E-2</v>
      </c>
      <c r="N10" s="32">
        <f>K10*H10</f>
        <v>94394.4</v>
      </c>
    </row>
    <row r="11" spans="1:14" s="47" customFormat="1" ht="60.75" thickBot="1">
      <c r="A11" s="24">
        <v>2</v>
      </c>
      <c r="B11" s="49" t="s">
        <v>35</v>
      </c>
      <c r="C11" s="23" t="s">
        <v>39</v>
      </c>
      <c r="D11" s="46">
        <v>69270</v>
      </c>
      <c r="E11" s="48">
        <v>81900</v>
      </c>
      <c r="F11" s="48">
        <v>82154.8</v>
      </c>
      <c r="G11" s="46">
        <f t="shared" ref="G11:G12" si="0">D11+E11+F11</f>
        <v>233324.79999999999</v>
      </c>
      <c r="H11" s="17">
        <v>4</v>
      </c>
      <c r="I11" s="29">
        <v>3</v>
      </c>
      <c r="J11" s="30">
        <f t="shared" ref="J11:J12" si="1">G11/I11</f>
        <v>77774.929999999993</v>
      </c>
      <c r="K11" s="30">
        <f t="shared" ref="K11:K12" si="2">ROUND(J11,2)</f>
        <v>77774.929999999993</v>
      </c>
      <c r="L11" s="46">
        <f t="shared" ref="L11:L12" si="3">STDEV(D11:F11)</f>
        <v>7366.59</v>
      </c>
      <c r="M11" s="31">
        <f t="shared" ref="M11:M12" si="4">L11/K11</f>
        <v>9.4700000000000006E-2</v>
      </c>
      <c r="N11" s="32">
        <f t="shared" ref="N11:N12" si="5">K11*H11</f>
        <v>311099.71999999997</v>
      </c>
    </row>
    <row r="12" spans="1:14" s="47" customFormat="1" ht="45.75" thickBot="1">
      <c r="A12" s="24">
        <v>3</v>
      </c>
      <c r="B12" s="49" t="s">
        <v>36</v>
      </c>
      <c r="C12" s="23" t="s">
        <v>39</v>
      </c>
      <c r="D12" s="46">
        <v>36922</v>
      </c>
      <c r="E12" s="48">
        <v>27645.200000000001</v>
      </c>
      <c r="F12" s="48">
        <v>27645.200000000001</v>
      </c>
      <c r="G12" s="46">
        <f t="shared" si="0"/>
        <v>92212.4</v>
      </c>
      <c r="H12" s="17">
        <v>1</v>
      </c>
      <c r="I12" s="29">
        <v>3</v>
      </c>
      <c r="J12" s="30">
        <f t="shared" si="1"/>
        <v>30737.47</v>
      </c>
      <c r="K12" s="30">
        <f t="shared" si="2"/>
        <v>30737.47</v>
      </c>
      <c r="L12" s="46">
        <f t="shared" si="3"/>
        <v>5355.96</v>
      </c>
      <c r="M12" s="31">
        <f t="shared" si="4"/>
        <v>0.17419999999999999</v>
      </c>
      <c r="N12" s="32">
        <f t="shared" si="5"/>
        <v>30737.47</v>
      </c>
    </row>
    <row r="13" spans="1:14" ht="33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33"/>
      <c r="L13" s="33"/>
      <c r="M13" s="33"/>
      <c r="N13" s="34">
        <f>SUM(N10:N12)</f>
        <v>436231.59</v>
      </c>
    </row>
    <row r="15" spans="1:14">
      <c r="B15" s="35"/>
      <c r="C15" s="35"/>
    </row>
    <row r="16" spans="1:14">
      <c r="B16" s="68" t="s">
        <v>40</v>
      </c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2:14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2:14"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2:14"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2:14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2:14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</row>
    <row r="23" spans="2:14"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</row>
    <row r="24" spans="2:14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</row>
    <row r="25" spans="2:14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2:14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</row>
    <row r="27" spans="2:14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2:14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2:14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2:14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  <row r="31" spans="2:14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2:14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spans="1:14" ht="73.5" customHeight="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4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6" spans="1:14">
      <c r="B36" s="36"/>
      <c r="C36" s="36"/>
    </row>
  </sheetData>
  <autoFilter ref="A9:N12"/>
  <mergeCells count="16">
    <mergeCell ref="I7:I8"/>
    <mergeCell ref="J7:M7"/>
    <mergeCell ref="A13:J13"/>
    <mergeCell ref="B16:N33"/>
    <mergeCell ref="A34:N34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4" workbookViewId="0">
      <selection activeCell="A8" sqref="A8:B8"/>
    </sheetView>
  </sheetViews>
  <sheetFormatPr defaultColWidth="9.140625" defaultRowHeight="15"/>
  <cols>
    <col min="1" max="1" width="36.140625" style="38" customWidth="1"/>
    <col min="2" max="2" width="49" style="39" customWidth="1"/>
    <col min="3" max="16384" width="9.140625" style="37"/>
  </cols>
  <sheetData>
    <row r="1" spans="1:2" ht="25.5" customHeight="1">
      <c r="A1" s="71" t="s">
        <v>25</v>
      </c>
      <c r="B1" s="71"/>
    </row>
    <row r="2" spans="1:2" ht="65.25" customHeight="1">
      <c r="A2" s="40"/>
      <c r="B2" s="45" t="s">
        <v>38</v>
      </c>
    </row>
    <row r="3" spans="1:2" ht="15.75">
      <c r="A3" s="72" t="s">
        <v>26</v>
      </c>
      <c r="B3" s="72"/>
    </row>
    <row r="4" spans="1:2" ht="15.75">
      <c r="A4" s="41"/>
      <c r="B4" s="41"/>
    </row>
    <row r="5" spans="1:2" ht="86.25" customHeight="1">
      <c r="A5" s="42" t="s">
        <v>27</v>
      </c>
      <c r="B5" s="42" t="s">
        <v>28</v>
      </c>
    </row>
    <row r="6" spans="1:2" ht="242.25" customHeight="1">
      <c r="A6" s="42" t="s">
        <v>29</v>
      </c>
      <c r="B6" s="42" t="s">
        <v>30</v>
      </c>
    </row>
    <row r="7" spans="1:2" ht="91.5" customHeight="1">
      <c r="A7" s="42" t="s">
        <v>31</v>
      </c>
      <c r="B7" s="50">
        <v>436231.59</v>
      </c>
    </row>
    <row r="8" spans="1:2" ht="29.25" customHeight="1">
      <c r="A8" s="73"/>
      <c r="B8" s="74"/>
    </row>
    <row r="9" spans="1:2" ht="15.75">
      <c r="A9" s="43"/>
      <c r="B9" s="43"/>
    </row>
    <row r="10" spans="1:2" ht="15.75">
      <c r="A10" s="75" t="s">
        <v>32</v>
      </c>
      <c r="B10" s="75"/>
    </row>
    <row r="11" spans="1:2" ht="15.75">
      <c r="A11" s="43"/>
      <c r="B11" s="43"/>
    </row>
    <row r="12" spans="1:2" ht="15.75">
      <c r="A12" s="44" t="s">
        <v>33</v>
      </c>
      <c r="B12" s="44" t="s">
        <v>34</v>
      </c>
    </row>
    <row r="13" spans="1:2" ht="15.75">
      <c r="A13" s="43"/>
      <c r="B13" s="43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5</cp:revision>
  <dcterms:created xsi:type="dcterms:W3CDTF">2011-08-15T06:57:36Z</dcterms:created>
  <dcterms:modified xsi:type="dcterms:W3CDTF">2026-08-10T12:07:44Z</dcterms:modified>
</cp:coreProperties>
</file>