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andex.Disk\ВОЕНМЕХ\ЗАКУПКИ 2022\2026!\44-ФЗ\23. Обувь СИЗ (Охрана труда ЕАТ)\"/>
    </mc:Choice>
  </mc:AlternateContent>
  <xr:revisionPtr revIDLastSave="0" documentId="13_ncr:1_{2827C0A9-313F-4444-B822-598B43C2F90F}" xr6:coauthVersionLast="47" xr6:coauthVersionMax="47" xr10:uidLastSave="{00000000-0000-0000-0000-000000000000}"/>
  <bookViews>
    <workbookView xWindow="3825" yWindow="1515" windowWidth="17625" windowHeight="17595" xr2:uid="{00000000-000D-0000-FFFF-FFFF00000000}"/>
  </bookViews>
  <sheets>
    <sheet name="Лист1" sheetId="1" r:id="rId1"/>
  </sheets>
  <definedNames>
    <definedName name="_xlnm.Print_Area" localSheetId="0">Лист1!$A$1:$H$25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5" i="1"/>
  <c r="G17" i="1"/>
  <c r="H17" i="1"/>
  <c r="F17" i="1"/>
  <c r="I17" i="1" l="1"/>
  <c r="E20" i="1" s="1"/>
</calcChain>
</file>

<file path=xl/sharedStrings.xml><?xml version="1.0" encoding="utf-8"?>
<sst xmlns="http://schemas.openxmlformats.org/spreadsheetml/2006/main" count="52" uniqueCount="34">
  <si>
    <t>№ п/п</t>
  </si>
  <si>
    <t>Наименование товара / услуги</t>
  </si>
  <si>
    <t>Кол-во</t>
  </si>
  <si>
    <t>Ед. изм.</t>
  </si>
  <si>
    <t>Цена за единицу, руб.</t>
  </si>
  <si>
    <t>ОКПД2</t>
  </si>
  <si>
    <t>Обоснование цены Контракта</t>
  </si>
  <si>
    <t>Цена Контракта сформирована из минимального  значения на момент проведения исследования, устанавливается в размере</t>
  </si>
  <si>
    <t>Итого, в т.ч. НДС</t>
  </si>
  <si>
    <t>Мониторинг цен № 1</t>
  </si>
  <si>
    <t>Мониторинг цен № 2</t>
  </si>
  <si>
    <t>Мониторинг цен № 3</t>
  </si>
  <si>
    <t>Мнимальное ценовое предложение</t>
  </si>
  <si>
    <r>
      <rPr>
        <b/>
        <sz val="12"/>
        <color theme="1"/>
        <rFont val="Times New Roman"/>
        <family val="1"/>
        <charset val="204"/>
      </rPr>
      <t>Особенности определения НМЦК</t>
    </r>
    <r>
      <rPr>
        <sz val="12"/>
        <color theme="1"/>
        <rFont val="Times New Roman"/>
        <family val="1"/>
        <charset val="204"/>
      </rPr>
      <t xml:space="preserve"> для осуществления закупки, объект закупки который включает товары, указанные в позициях 1-145 приложения № 1 и (или) в  позициях 1 - 433 приложения № 2 к Постановлению Правительства 1875 от 23.12.2024 </t>
    </r>
    <r>
      <rPr>
        <b/>
        <sz val="12"/>
        <color theme="1"/>
        <rFont val="Times New Roman"/>
        <family val="1"/>
        <charset val="204"/>
      </rPr>
      <t>не применяются</t>
    </r>
    <r>
      <rPr>
        <sz val="12"/>
        <color theme="1"/>
        <rFont val="Times New Roman"/>
        <family val="1"/>
        <charset val="204"/>
      </rPr>
      <t>, в соответствии с абзацем 2 пп. "г"  п. 7  Постановления Правительства 1875 от 23.12.2024 года (</t>
    </r>
    <r>
      <rPr>
        <b/>
        <sz val="12"/>
        <color theme="1"/>
        <rFont val="Times New Roman"/>
        <family val="1"/>
        <charset val="204"/>
      </rPr>
      <t>Осуществляется закупка товаров, заказчиком в случаях, предусмотренных подпунктами "и" и "к" пункта 4, пунктами 5 и 6 настоящего постановления, не применяются запреты, предусмотренные абзацем вторым пункта 1 и подпунктом "ж" пункта 4 настоящего постановления, ограничение, предусмотренное абзацем третьим пункта 1 настоящего постановления;)</t>
    </r>
  </si>
  <si>
    <t>Полуботинки с перфорацией (сандалии) Алми ПУ из искусственной кожи с композитным подноском черные</t>
  </si>
  <si>
    <t>15.20.32.122</t>
  </si>
  <si>
    <t>15.20.32.124</t>
  </si>
  <si>
    <t>15.20.32.125</t>
  </si>
  <si>
    <t>15.20.32.121</t>
  </si>
  <si>
    <t>15.20.32.129</t>
  </si>
  <si>
    <t>Пара</t>
  </si>
  <si>
    <t>Полуботинки рабочие летние Профи NEW 73 МП ПУ-ТПУ из натуральной кожи с металлическим подноском</t>
  </si>
  <si>
    <t>БОТИНКИ ЭЛЕКТРА Е2 Р КП</t>
  </si>
  <si>
    <t>Полуботинки рабочие летние Perfect Protection ПУ-нитрил из натуральной кожи с композитным подноском</t>
  </si>
  <si>
    <t>Ботинки высокие ЭТНА М S1</t>
  </si>
  <si>
    <t>Полуботинки рабочие Panda Санитари Siata ПУ из искусственной кожи белые</t>
  </si>
  <si>
    <t>Галоши ДИЭЛЕКТРИЧЕСКИЕ</t>
  </si>
  <si>
    <t>Сапоги ТРЕЙЛ ПОЛЮС КПИ</t>
  </si>
  <si>
    <t>Сапоги ТРЕЙЛ ЛЕДИ ПОЛЮС КПН</t>
  </si>
  <si>
    <t>Ботинки высокие ТРЕЙЛ ВИНТЕР МПН</t>
  </si>
  <si>
    <t>Ботинки ТОФФ ТРУД МПИ</t>
  </si>
  <si>
    <t>Сабо 6802-00101</t>
  </si>
  <si>
    <t>Поставка рабочей спецобуви для нужд службы охраны труда 2026 году</t>
  </si>
  <si>
    <t>Дата составления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</si>
</sst>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0" fontId="8" fillId="0" borderId="0">
      <alignment horizontal="left" vertical="top"/>
    </xf>
    <xf numFmtId="0" fontId="8" fillId="0" borderId="0">
      <alignment horizontal="left" vertical="top"/>
    </xf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/>
    <xf numFmtId="165" fontId="2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10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2" fillId="0" borderId="13" xfId="0" applyFont="1" applyBorder="1" applyAlignment="1">
      <alignment horizontal="center" vertical="center" wrapText="1"/>
    </xf>
    <xf numFmtId="165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vertical="distributed" wrapText="1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">
    <cellStyle name="S14" xfId="3" xr:uid="{00000000-0005-0000-0000-000000000000}"/>
    <cellStyle name="S17" xfId="4" xr:uid="{00000000-0005-0000-0000-000001000000}"/>
    <cellStyle name="Обычный" xfId="0" builtinId="0"/>
    <cellStyle name="Обычный 2" xfId="2" xr:uid="{00000000-0005-0000-0000-000003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85" zoomScaleNormal="85" zoomScaleSheetLayoutView="115" workbookViewId="0">
      <selection activeCell="A2" sqref="A2:H2"/>
    </sheetView>
  </sheetViews>
  <sheetFormatPr defaultColWidth="8.85546875" defaultRowHeight="15" x14ac:dyDescent="0.25"/>
  <cols>
    <col min="1" max="1" width="5" customWidth="1"/>
    <col min="2" max="2" width="13" customWidth="1"/>
    <col min="3" max="3" width="43" customWidth="1"/>
    <col min="4" max="4" width="9.5703125" customWidth="1"/>
    <col min="5" max="5" width="11" customWidth="1"/>
    <col min="6" max="6" width="18.140625" customWidth="1"/>
    <col min="7" max="8" width="17.7109375" customWidth="1"/>
    <col min="9" max="9" width="19.42578125" customWidth="1"/>
  </cols>
  <sheetData>
    <row r="1" spans="1:9" ht="25.5" customHeight="1" x14ac:dyDescent="0.25">
      <c r="A1" s="44" t="s">
        <v>6</v>
      </c>
      <c r="B1" s="44"/>
      <c r="C1" s="44"/>
      <c r="D1" s="44"/>
      <c r="E1" s="44"/>
      <c r="F1" s="44"/>
      <c r="G1" s="44"/>
      <c r="H1" s="44"/>
    </row>
    <row r="2" spans="1:9" ht="20.25" customHeight="1" x14ac:dyDescent="0.25">
      <c r="A2" s="45" t="s">
        <v>32</v>
      </c>
      <c r="B2" s="45"/>
      <c r="C2" s="45"/>
      <c r="D2" s="45"/>
      <c r="E2" s="45"/>
      <c r="F2" s="45"/>
      <c r="G2" s="45"/>
      <c r="H2" s="45"/>
    </row>
    <row r="3" spans="1:9" ht="15.75" customHeight="1" x14ac:dyDescent="0.25">
      <c r="A3" s="43" t="s">
        <v>0</v>
      </c>
      <c r="B3" s="50" t="s">
        <v>5</v>
      </c>
      <c r="C3" s="49" t="s">
        <v>1</v>
      </c>
      <c r="D3" s="49" t="s">
        <v>2</v>
      </c>
      <c r="E3" s="43" t="s">
        <v>3</v>
      </c>
      <c r="F3" s="43" t="s">
        <v>4</v>
      </c>
      <c r="G3" s="43"/>
      <c r="H3" s="43"/>
      <c r="I3" s="43" t="s">
        <v>12</v>
      </c>
    </row>
    <row r="4" spans="1:9" ht="59.25" customHeight="1" x14ac:dyDescent="0.25">
      <c r="A4" s="43"/>
      <c r="B4" s="51"/>
      <c r="C4" s="49"/>
      <c r="D4" s="34"/>
      <c r="E4" s="33"/>
      <c r="F4" s="19" t="s">
        <v>9</v>
      </c>
      <c r="G4" s="19" t="s">
        <v>10</v>
      </c>
      <c r="H4" s="19" t="s">
        <v>11</v>
      </c>
      <c r="I4" s="43"/>
    </row>
    <row r="5" spans="1:9" ht="60.75" customHeight="1" x14ac:dyDescent="0.25">
      <c r="A5" s="9">
        <v>1</v>
      </c>
      <c r="B5" s="15" t="s">
        <v>15</v>
      </c>
      <c r="C5" s="11" t="s">
        <v>14</v>
      </c>
      <c r="D5" s="13">
        <v>3</v>
      </c>
      <c r="E5" s="17" t="s">
        <v>20</v>
      </c>
      <c r="F5" s="3">
        <v>4457.3</v>
      </c>
      <c r="G5" s="3">
        <v>4320</v>
      </c>
      <c r="H5" s="3">
        <v>3949</v>
      </c>
      <c r="I5" s="3">
        <f>MIN(F5:H5)</f>
        <v>3949</v>
      </c>
    </row>
    <row r="6" spans="1:9" ht="60.75" customHeight="1" x14ac:dyDescent="0.25">
      <c r="A6" s="9">
        <v>2</v>
      </c>
      <c r="B6" s="15" t="s">
        <v>15</v>
      </c>
      <c r="C6" s="11" t="s">
        <v>21</v>
      </c>
      <c r="D6" s="13">
        <v>35</v>
      </c>
      <c r="E6" s="17" t="s">
        <v>20</v>
      </c>
      <c r="F6" s="3">
        <v>3583</v>
      </c>
      <c r="G6" s="3">
        <v>3450.15</v>
      </c>
      <c r="H6" s="3">
        <v>3357</v>
      </c>
      <c r="I6" s="3">
        <f t="shared" ref="I6:I16" si="0">MIN(F6:H6)</f>
        <v>3357</v>
      </c>
    </row>
    <row r="7" spans="1:9" ht="60.75" customHeight="1" x14ac:dyDescent="0.25">
      <c r="A7" s="9">
        <v>3</v>
      </c>
      <c r="B7" s="15" t="s">
        <v>16</v>
      </c>
      <c r="C7" s="11" t="s">
        <v>22</v>
      </c>
      <c r="D7" s="13">
        <v>5</v>
      </c>
      <c r="E7" s="17" t="s">
        <v>20</v>
      </c>
      <c r="F7" s="3">
        <v>6870</v>
      </c>
      <c r="G7" s="3">
        <v>5200</v>
      </c>
      <c r="H7" s="3">
        <v>7320</v>
      </c>
      <c r="I7" s="3">
        <f t="shared" si="0"/>
        <v>5200</v>
      </c>
    </row>
    <row r="8" spans="1:9" ht="60.75" customHeight="1" x14ac:dyDescent="0.25">
      <c r="A8" s="9">
        <v>4</v>
      </c>
      <c r="B8" s="15" t="s">
        <v>17</v>
      </c>
      <c r="C8" s="11" t="s">
        <v>23</v>
      </c>
      <c r="D8" s="13">
        <v>11</v>
      </c>
      <c r="E8" s="17" t="s">
        <v>20</v>
      </c>
      <c r="F8" s="3">
        <v>8801</v>
      </c>
      <c r="G8" s="3">
        <v>5200</v>
      </c>
      <c r="H8" s="3">
        <v>4926</v>
      </c>
      <c r="I8" s="3">
        <f t="shared" si="0"/>
        <v>4926</v>
      </c>
    </row>
    <row r="9" spans="1:9" ht="60.75" customHeight="1" x14ac:dyDescent="0.25">
      <c r="A9" s="9">
        <v>5</v>
      </c>
      <c r="B9" s="15" t="s">
        <v>16</v>
      </c>
      <c r="C9" s="11" t="s">
        <v>24</v>
      </c>
      <c r="D9" s="13">
        <v>1</v>
      </c>
      <c r="E9" s="17" t="s">
        <v>20</v>
      </c>
      <c r="F9" s="3">
        <v>6030</v>
      </c>
      <c r="G9" s="3">
        <v>6030</v>
      </c>
      <c r="H9" s="3">
        <v>6030</v>
      </c>
      <c r="I9" s="3">
        <f t="shared" si="0"/>
        <v>6030</v>
      </c>
    </row>
    <row r="10" spans="1:9" ht="60.75" customHeight="1" x14ac:dyDescent="0.25">
      <c r="A10" s="9">
        <v>6</v>
      </c>
      <c r="B10" s="15" t="s">
        <v>15</v>
      </c>
      <c r="C10" s="11" t="s">
        <v>25</v>
      </c>
      <c r="D10" s="13">
        <v>6</v>
      </c>
      <c r="E10" s="17" t="s">
        <v>20</v>
      </c>
      <c r="F10" s="3">
        <v>4571</v>
      </c>
      <c r="G10" s="3">
        <v>3730</v>
      </c>
      <c r="H10" s="3">
        <v>3499</v>
      </c>
      <c r="I10" s="3">
        <f t="shared" si="0"/>
        <v>3499</v>
      </c>
    </row>
    <row r="11" spans="1:9" ht="60.75" customHeight="1" x14ac:dyDescent="0.25">
      <c r="A11" s="9">
        <v>7</v>
      </c>
      <c r="B11" s="15" t="s">
        <v>18</v>
      </c>
      <c r="C11" s="11" t="s">
        <v>26</v>
      </c>
      <c r="D11" s="13">
        <v>2</v>
      </c>
      <c r="E11" s="17" t="s">
        <v>20</v>
      </c>
      <c r="F11" s="3">
        <v>988.2</v>
      </c>
      <c r="G11" s="3">
        <v>740</v>
      </c>
      <c r="H11" s="3">
        <v>992</v>
      </c>
      <c r="I11" s="3">
        <f t="shared" si="0"/>
        <v>740</v>
      </c>
    </row>
    <row r="12" spans="1:9" ht="60.75" customHeight="1" x14ac:dyDescent="0.25">
      <c r="A12" s="9">
        <v>8</v>
      </c>
      <c r="B12" s="15" t="s">
        <v>19</v>
      </c>
      <c r="C12" s="11" t="s">
        <v>27</v>
      </c>
      <c r="D12" s="13">
        <v>6</v>
      </c>
      <c r="E12" s="17" t="s">
        <v>20</v>
      </c>
      <c r="F12" s="3">
        <v>4330</v>
      </c>
      <c r="G12" s="3">
        <v>4325</v>
      </c>
      <c r="H12" s="3">
        <v>4325</v>
      </c>
      <c r="I12" s="3">
        <f t="shared" si="0"/>
        <v>4325</v>
      </c>
    </row>
    <row r="13" spans="1:9" ht="60.75" customHeight="1" x14ac:dyDescent="0.25">
      <c r="A13" s="9">
        <v>9</v>
      </c>
      <c r="B13" s="15" t="s">
        <v>19</v>
      </c>
      <c r="C13" s="11" t="s">
        <v>28</v>
      </c>
      <c r="D13" s="13">
        <v>7</v>
      </c>
      <c r="E13" s="17" t="s">
        <v>20</v>
      </c>
      <c r="F13" s="3">
        <v>5416</v>
      </c>
      <c r="G13" s="3">
        <v>5416</v>
      </c>
      <c r="H13" s="3">
        <v>5420</v>
      </c>
      <c r="I13" s="3">
        <f t="shared" si="0"/>
        <v>5416</v>
      </c>
    </row>
    <row r="14" spans="1:9" ht="60.75" customHeight="1" x14ac:dyDescent="0.25">
      <c r="A14" s="9">
        <v>10</v>
      </c>
      <c r="B14" s="15" t="s">
        <v>19</v>
      </c>
      <c r="C14" s="11" t="s">
        <v>29</v>
      </c>
      <c r="D14" s="13">
        <v>6</v>
      </c>
      <c r="E14" s="17" t="s">
        <v>20</v>
      </c>
      <c r="F14" s="3">
        <v>5634</v>
      </c>
      <c r="G14" s="3">
        <v>5940</v>
      </c>
      <c r="H14" s="3">
        <v>5640</v>
      </c>
      <c r="I14" s="3">
        <f t="shared" si="0"/>
        <v>5634</v>
      </c>
    </row>
    <row r="15" spans="1:9" ht="60.75" customHeight="1" x14ac:dyDescent="0.25">
      <c r="A15" s="9">
        <v>11</v>
      </c>
      <c r="B15" s="15" t="s">
        <v>19</v>
      </c>
      <c r="C15" s="11" t="s">
        <v>30</v>
      </c>
      <c r="D15" s="13">
        <v>19</v>
      </c>
      <c r="E15" s="17" t="s">
        <v>20</v>
      </c>
      <c r="F15" s="3">
        <v>3142</v>
      </c>
      <c r="G15" s="3">
        <v>2761</v>
      </c>
      <c r="H15" s="3">
        <v>2760</v>
      </c>
      <c r="I15" s="3">
        <f t="shared" si="0"/>
        <v>2760</v>
      </c>
    </row>
    <row r="16" spans="1:9" ht="60.75" customHeight="1" x14ac:dyDescent="0.25">
      <c r="A16" s="9">
        <v>12</v>
      </c>
      <c r="B16" s="15" t="s">
        <v>15</v>
      </c>
      <c r="C16" s="11" t="s">
        <v>31</v>
      </c>
      <c r="D16" s="13">
        <v>13</v>
      </c>
      <c r="E16" s="17" t="s">
        <v>20</v>
      </c>
      <c r="F16" s="3">
        <v>2062</v>
      </c>
      <c r="G16" s="3">
        <v>2024</v>
      </c>
      <c r="H16" s="3">
        <v>2017</v>
      </c>
      <c r="I16" s="3">
        <f t="shared" si="0"/>
        <v>2017</v>
      </c>
    </row>
    <row r="17" spans="1:10" ht="15.75" customHeight="1" x14ac:dyDescent="0.25">
      <c r="A17" s="48"/>
      <c r="B17" s="48"/>
      <c r="C17" s="48"/>
      <c r="D17" s="48"/>
      <c r="E17" s="48"/>
      <c r="F17" s="18">
        <f>SUMPRODUCT($D$5:$D$16,F5:F16)</f>
        <v>489570.30000000005</v>
      </c>
      <c r="G17" s="18">
        <f>SUMPRODUCT($D$5:$D$16,G5:G16)</f>
        <v>425078.25</v>
      </c>
      <c r="H17" s="18">
        <f>SUMPRODUCT($D$5:$D$16,H5:H16)</f>
        <v>425527</v>
      </c>
      <c r="I17" s="18">
        <f>SUMPRODUCT($D$5:$D$16,I5:I16)</f>
        <v>414359</v>
      </c>
    </row>
    <row r="18" spans="1:10" s="2" customFormat="1" ht="23.25" customHeight="1" x14ac:dyDescent="0.25">
      <c r="A18" s="4"/>
      <c r="B18" s="8"/>
      <c r="C18" s="46"/>
      <c r="D18" s="46"/>
      <c r="E18" s="1"/>
      <c r="F18" s="47"/>
      <c r="G18" s="47"/>
      <c r="H18" s="1"/>
      <c r="I18" s="20"/>
    </row>
    <row r="19" spans="1:10" ht="15.75" x14ac:dyDescent="0.25">
      <c r="A19" s="4"/>
      <c r="B19" s="8"/>
      <c r="C19" s="32"/>
      <c r="D19" s="32"/>
      <c r="E19" s="39" t="s">
        <v>8</v>
      </c>
      <c r="F19" s="39"/>
      <c r="G19" s="39"/>
      <c r="H19" s="39"/>
    </row>
    <row r="20" spans="1:10" ht="26.25" customHeight="1" x14ac:dyDescent="0.25">
      <c r="A20" s="5"/>
      <c r="B20" s="7"/>
      <c r="C20" s="33" t="s">
        <v>7</v>
      </c>
      <c r="D20" s="34"/>
      <c r="E20" s="23">
        <f>I17</f>
        <v>414359</v>
      </c>
      <c r="F20" s="24"/>
      <c r="G20" s="24"/>
      <c r="H20" s="25"/>
    </row>
    <row r="21" spans="1:10" ht="15.75" customHeight="1" x14ac:dyDescent="0.25">
      <c r="A21" s="5"/>
      <c r="B21" s="7"/>
      <c r="C21" s="35"/>
      <c r="D21" s="36"/>
      <c r="E21" s="26"/>
      <c r="F21" s="27"/>
      <c r="G21" s="27"/>
      <c r="H21" s="28"/>
    </row>
    <row r="22" spans="1:10" ht="15.75" x14ac:dyDescent="0.25">
      <c r="A22" s="5"/>
      <c r="B22" s="7"/>
      <c r="C22" s="35"/>
      <c r="D22" s="36"/>
      <c r="E22" s="26"/>
      <c r="F22" s="27"/>
      <c r="G22" s="27"/>
      <c r="H22" s="28"/>
    </row>
    <row r="23" spans="1:10" ht="15.75" x14ac:dyDescent="0.25">
      <c r="A23" s="5"/>
      <c r="B23" s="7"/>
      <c r="C23" s="37"/>
      <c r="D23" s="38"/>
      <c r="E23" s="29"/>
      <c r="F23" s="30"/>
      <c r="G23" s="30"/>
      <c r="H23" s="31"/>
    </row>
    <row r="24" spans="1:10" ht="15.75" x14ac:dyDescent="0.25">
      <c r="A24" s="4"/>
      <c r="B24" s="8"/>
      <c r="C24" s="41"/>
      <c r="D24" s="41"/>
      <c r="E24" s="12"/>
      <c r="F24" s="42"/>
      <c r="G24" s="42"/>
      <c r="H24" s="1"/>
      <c r="I24" s="20"/>
    </row>
    <row r="25" spans="1:10" ht="18.75" x14ac:dyDescent="0.3">
      <c r="A25" s="10"/>
      <c r="B25" s="14"/>
      <c r="C25" s="14" t="s">
        <v>33</v>
      </c>
      <c r="D25" s="16"/>
      <c r="E25" s="16"/>
      <c r="F25" s="16"/>
      <c r="G25" s="10"/>
      <c r="H25" s="10"/>
      <c r="I25" s="10"/>
    </row>
    <row r="26" spans="1:10" s="10" customFormat="1" x14ac:dyDescent="0.25">
      <c r="A26"/>
      <c r="B26"/>
      <c r="C26"/>
      <c r="D26"/>
      <c r="E26"/>
      <c r="F26"/>
      <c r="G26"/>
      <c r="H26"/>
      <c r="I26"/>
    </row>
    <row r="27" spans="1:10" s="21" customFormat="1" ht="82.5" customHeight="1" x14ac:dyDescent="0.25">
      <c r="A27" s="40" t="s">
        <v>13</v>
      </c>
      <c r="B27" s="40"/>
      <c r="C27" s="40"/>
      <c r="D27" s="40"/>
      <c r="E27" s="40"/>
      <c r="F27" s="40"/>
      <c r="G27" s="40"/>
      <c r="H27" s="40"/>
      <c r="I27" s="40"/>
      <c r="J27" s="22"/>
    </row>
    <row r="29" spans="1:10" x14ac:dyDescent="0.25">
      <c r="G29" s="6"/>
    </row>
  </sheetData>
  <mergeCells count="19">
    <mergeCell ref="I3:I4"/>
    <mergeCell ref="A1:H1"/>
    <mergeCell ref="A2:H2"/>
    <mergeCell ref="C18:D18"/>
    <mergeCell ref="F18:G18"/>
    <mergeCell ref="A17:E17"/>
    <mergeCell ref="C3:C4"/>
    <mergeCell ref="D3:D4"/>
    <mergeCell ref="E3:E4"/>
    <mergeCell ref="F3:H3"/>
    <mergeCell ref="A3:A4"/>
    <mergeCell ref="B3:B4"/>
    <mergeCell ref="E20:H23"/>
    <mergeCell ref="C19:D19"/>
    <mergeCell ref="C20:D23"/>
    <mergeCell ref="E19:H19"/>
    <mergeCell ref="A27:I27"/>
    <mergeCell ref="C24:D24"/>
    <mergeCell ref="F24:G24"/>
  </mergeCells>
  <pageMargins left="0.25" right="0.25" top="0.75" bottom="0.75" header="0.3" footer="0.3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Ксения</cp:lastModifiedBy>
  <cp:lastPrinted>2021-07-23T12:24:32Z</cp:lastPrinted>
  <dcterms:created xsi:type="dcterms:W3CDTF">2014-10-03T10:48:43Z</dcterms:created>
  <dcterms:modified xsi:type="dcterms:W3CDTF">2026-03-18T13:06:37Z</dcterms:modified>
</cp:coreProperties>
</file>