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 hidden="0">Лист1!$A$1:$AC$12</definedName>
  </definedNames>
  <calcPr refMode="R1C1"/>
</workbook>
</file>

<file path=xl/sharedStrings.xml><?xml version="1.0" encoding="utf-8"?>
<sst xmlns="http://schemas.openxmlformats.org/spreadsheetml/2006/main" count="39" uniqueCount="39">
  <si>
    <t xml:space="preserve"> </t>
  </si>
  <si>
    <t xml:space="preserve">Обоснование цены контракта, заключаемого с единственным поставщиком</t>
  </si>
  <si>
    <t xml:space="preserve">Наименование объекта закупки</t>
  </si>
  <si>
    <t xml:space="preserve">Оказание услуг по предоставлению права использования компьютерного программного обеспечения ЭВМ Контур-Экстерн.Диадок (рег. № в РППО:523)»</t>
  </si>
  <si>
    <t xml:space="preserve">Используемый метод определения НМЦК 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</si>
  <si>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 567 (далее - Рекомендации)                                                                                                                                                                                                                                            НМЦК (рын.) = v/n*∑n i-1 цi 
где:
НМЦК (рын.)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настоящих Рекомендаций.</t>
  </si>
  <si>
    <t>№</t>
  </si>
  <si>
    <t xml:space="preserve">Наименование товара, услуги (работы)</t>
  </si>
  <si>
    <t xml:space="preserve">Единица измерения</t>
  </si>
  <si>
    <t>Кол-во</t>
  </si>
  <si>
    <t xml:space="preserve">Вх. № 4289эп/26 от 22.06.2026 г.</t>
  </si>
  <si>
    <t xml:space="preserve">Вх. №4288эп/26 от 22.06.2026 г.</t>
  </si>
  <si>
    <t xml:space="preserve">Вх. №4287эп/26 от 22.06.2026 г.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</si>
  <si>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</si>
  <si>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</si>
  <si>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</si>
  <si>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</si>
  <si>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</si>
  <si>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</si>
  <si>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</si>
  <si>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</si>
  <si>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</si>
  <si>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</si>
  <si>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</si>
  <si>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</si>
  <si>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</si>
  <si>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</si>
  <si>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</si>
  <si>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</si>
  <si>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</si>
  <si>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</si>
  <si>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 xml:space="preserve">Коэффициент вариации (%)</t>
  </si>
  <si>
    <t xml:space="preserve">Начальная цена единицы (руб.)</t>
  </si>
  <si>
    <t>НМЦК*</t>
  </si>
  <si>
    <t xml:space="preserve">Цена (руб.)</t>
  </si>
  <si>
    <t xml:space="preserve">Предоставление права использования компьютерного программного обеспечения ЭВМ Контур-Экстерн.Диадок (рег. № в РППО:523)»</t>
  </si>
  <si>
    <t>шт</t>
  </si>
  <si>
    <t xml:space="preserve">Согласно п. 3.16 Рекомендаций, при использовании в целях определения НМЦК ценовой информации, полученной в соответствии с пунктом 3.7.3 (поиск ценовой информации в реестре контрактов, заключенных заказчиками)
настоящих Рекомендаций, заказчиком  дополнительно может быть скорректирована цена товара, работы, услуги в зависимости от способа осуществления закупки, явившейся источником информации о цене товара, работы, услуги. При этом рекомендуется использовать следующий порядок:
3.16.2. если закупка осуществлялась путем проведения аукциона - цену товара, работы, услуги при необходимости рекомендуется увеличивать не более чем на 13%;
3.16.3. если закупка осуществлялась путем проведения запроса котировок, запроса предложений - цену товара, работы, услуги при необходимости рекомендуется увеличивать не более чем на 17%</t>
  </si>
  <si>
    <t xml:space="preserve">Начальник АХО _____________________А.А. Жилкин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</si>
</sst>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_₽_-;\-* #,##0.00\ _₽_-;_-* &quot;-&quot;??\ _₽_-;_-@_-"/>
    <numFmt numFmtId="161" formatCode="#,##0.00#########"/>
    <numFmt numFmtId="162" formatCode="#,##0.00_ ;\-#,##0.00\ "/>
    <numFmt numFmtId="163" formatCode="#,##0.00\ _₽"/>
  </numFmts>
  <fonts count="10">
    <font>
      <sz val="11.000000"/>
      <color theme="1"/>
      <name val="Calibri"/>
    </font>
    <font>
      <sz val="11.000000"/>
      <name val="Times New Roman"/>
    </font>
    <font>
      <sz val="8.000000"/>
      <name val="Times New Roman"/>
    </font>
    <font>
      <sz val="11.000000"/>
      <name val="Calibri"/>
    </font>
    <font>
      <b/>
      <sz val="11.000000"/>
      <name val="Times New Roman"/>
    </font>
    <font>
      <b/>
      <sz val="11.000000"/>
      <name val="Calibri"/>
    </font>
    <font>
      <sz val="11.000000"/>
      <name val="Tinos"/>
    </font>
    <font>
      <sz val="11.000000"/>
      <color theme="1"/>
      <name val="Tinos"/>
    </font>
    <font>
      <sz val="10.000000"/>
      <color theme="1"/>
      <name val="Times New Roman"/>
    </font>
    <font>
      <sz val="12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46">
    <xf fontId="0" fillId="0" borderId="0" numFmtId="0" xfId="0"/>
    <xf fontId="0" fillId="0" borderId="0" numFmtId="2" xfId="0" applyNumberFormat="1"/>
    <xf fontId="1" fillId="0" borderId="0" numFmtId="0" xfId="0" applyFont="1"/>
    <xf fontId="2" fillId="0" borderId="0" numFmtId="2" xfId="0" applyNumberFormat="1" applyFont="1" applyAlignment="1">
      <alignment vertical="top" wrapText="1"/>
    </xf>
    <xf fontId="3" fillId="0" borderId="0" numFmtId="0" xfId="0" applyFont="1"/>
    <xf fontId="1" fillId="0" borderId="0" numFmtId="2" xfId="0" applyNumberFormat="1" applyFont="1"/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wrapText="1"/>
    </xf>
    <xf fontId="1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justify" vertical="center" wrapText="1"/>
    </xf>
    <xf fontId="1" fillId="0" borderId="3" numFmtId="0" xfId="0" applyFont="1" applyBorder="1" applyAlignment="1">
      <alignment horizontal="justify" vertical="center" wrapText="1"/>
    </xf>
    <xf fontId="1" fillId="0" borderId="4" numFmtId="0" xfId="0" applyFont="1" applyBorder="1" applyAlignment="1">
      <alignment horizontal="justify" vertical="center" wrapText="1"/>
    </xf>
    <xf fontId="1" fillId="0" borderId="5" numFmtId="0" xfId="0" applyFont="1" applyBorder="1" applyAlignment="1">
      <alignment horizontal="justify" vertical="center" wrapText="1"/>
    </xf>
    <xf fontId="1" fillId="0" borderId="6" numFmtId="0" xfId="0" applyFont="1" applyBorder="1" applyAlignment="1">
      <alignment horizontal="justify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vertical="center" wrapText="1"/>
    </xf>
    <xf fontId="1" fillId="0" borderId="3" numFmtId="0" xfId="0" applyFont="1" applyBorder="1" applyAlignment="1">
      <alignment vertical="center" wrapText="1"/>
    </xf>
    <xf fontId="1" fillId="0" borderId="4" numFmtId="0" xfId="0" applyFont="1" applyBorder="1" applyAlignment="1">
      <alignment vertical="center" wrapText="1"/>
    </xf>
    <xf fontId="1" fillId="0" borderId="5" numFmtId="0" xfId="0" applyFont="1" applyBorder="1" applyAlignment="1">
      <alignment vertical="center" wrapText="1"/>
    </xf>
    <xf fontId="1" fillId="0" borderId="6" numFmtId="0" xfId="0" applyFont="1" applyBorder="1" applyAlignment="1">
      <alignment vertical="center" wrapText="1"/>
    </xf>
    <xf fontId="1" fillId="0" borderId="1" numFmtId="2" xfId="0" applyNumberFormat="1" applyFont="1" applyBorder="1" applyAlignment="1">
      <alignment horizontal="center" vertical="center" wrapText="1"/>
    </xf>
    <xf fontId="1" fillId="0" borderId="1" numFmtId="161" xfId="0" applyNumberFormat="1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center" vertical="top" wrapText="1"/>
    </xf>
    <xf fontId="1" fillId="0" borderId="1" numFmtId="2" xfId="0" applyNumberFormat="1" applyFont="1" applyBorder="1" applyAlignment="1">
      <alignment horizontal="center" vertical="center"/>
    </xf>
    <xf fontId="5" fillId="0" borderId="0" numFmtId="4" xfId="0" applyNumberFormat="1" applyFont="1" applyAlignment="1">
      <alignment horizontal="center" vertical="center"/>
    </xf>
    <xf fontId="1" fillId="2" borderId="1" numFmtId="0" xfId="0" applyFont="1" applyFill="1" applyBorder="1" applyAlignment="1">
      <alignment horizontal="center" vertical="center" wrapText="1"/>
    </xf>
    <xf fontId="6" fillId="0" borderId="4" numFmtId="0" xfId="0" applyFont="1" applyBorder="1" applyAlignment="1">
      <alignment horizontal="left" vertical="center" wrapText="1"/>
    </xf>
    <xf fontId="7" fillId="0" borderId="7" numFmtId="0" xfId="0" applyFont="1" applyBorder="1" applyAlignment="1">
      <alignment horizontal="left" vertical="center" wrapText="1"/>
    </xf>
    <xf fontId="6" fillId="0" borderId="1" numFmtId="0" xfId="0" applyFont="1" applyBorder="1" applyAlignment="1">
      <alignment horizontal="center" vertical="center" wrapText="1"/>
    </xf>
    <xf fontId="6" fillId="0" borderId="1" numFmtId="4" xfId="0" applyNumberFormat="1" applyFont="1" applyBorder="1" applyAlignment="1">
      <alignment horizontal="center" vertical="center" wrapText="1"/>
    </xf>
    <xf fontId="6" fillId="0" borderId="1" numFmtId="161" xfId="0" applyNumberFormat="1" applyFont="1" applyBorder="1" applyAlignment="1">
      <alignment horizontal="center" vertical="center" wrapText="1"/>
    </xf>
    <xf fontId="6" fillId="0" borderId="1" numFmtId="10" xfId="0" applyNumberFormat="1" applyFont="1" applyBorder="1" applyAlignment="1">
      <alignment horizontal="center" vertical="center" wrapText="1"/>
    </xf>
    <xf fontId="6" fillId="0" borderId="1" numFmtId="162" xfId="1" applyNumberFormat="1" applyFont="1" applyBorder="1" applyAlignment="1">
      <alignment horizontal="center" vertical="center" wrapText="1"/>
    </xf>
    <xf fontId="6" fillId="0" borderId="1" numFmtId="4" xfId="0" applyNumberFormat="1" applyFont="1" applyBorder="1" applyAlignment="1">
      <alignment horizontal="center" vertical="center"/>
    </xf>
    <xf fontId="0" fillId="0" borderId="0" numFmtId="163" xfId="0" applyNumberFormat="1" applyAlignment="1">
      <alignment horizontal="center" vertical="center"/>
    </xf>
    <xf fontId="1" fillId="0" borderId="8" numFmtId="0" xfId="0" applyFont="1" applyBorder="1" applyAlignment="1">
      <alignment horizontal="left" vertical="center" wrapText="1"/>
    </xf>
    <xf fontId="0" fillId="0" borderId="8" numFmtId="0" xfId="0" applyBorder="1" applyAlignment="1">
      <alignment horizontal="left" vertical="center"/>
    </xf>
    <xf fontId="0" fillId="0" borderId="0" numFmtId="4" xfId="0" applyNumberFormat="1"/>
    <xf fontId="1" fillId="0" borderId="0" numFmtId="0" xfId="0" applyFont="1" applyAlignment="1">
      <alignment horizontal="left" vertical="center" wrapText="1"/>
    </xf>
    <xf fontId="0" fillId="0" borderId="0" numFmtId="0" xfId="0" applyAlignment="1">
      <alignment horizontal="left" vertical="center"/>
    </xf>
    <xf fontId="3" fillId="0" borderId="0" numFmtId="2" xfId="0" applyNumberFormat="1" applyFont="1"/>
    <xf fontId="8" fillId="0" borderId="0" numFmtId="2" xfId="0" applyNumberFormat="1" applyFont="1" applyAlignment="1">
      <alignment horizontal="center" vertical="center" wrapText="1"/>
    </xf>
    <xf fontId="9" fillId="0" borderId="0" numFmtId="3" xfId="0" applyNumberFormat="1" applyFont="1" applyAlignment="1">
      <alignment horizontal="center" vertical="center" wrapText="1"/>
    </xf>
    <xf fontId="3" fillId="0" borderId="0" numFmtId="0" xfId="0" applyFont="1" applyAlignment="1">
      <alignment wrapText="1"/>
    </xf>
    <xf fontId="6" fillId="0" borderId="0" numFmtId="2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26</xdr:col>
      <xdr:colOff>88262</xdr:colOff>
      <xdr:row>5</xdr:row>
      <xdr:rowOff>380997</xdr:rowOff>
    </xdr:from>
    <xdr:to>
      <xdr:col>26</xdr:col>
      <xdr:colOff>1403348</xdr:colOff>
      <xdr:row>6</xdr:row>
      <xdr:rowOff>119852</xdr:rowOff>
    </xdr:to>
    <xdr:pic>
      <xdr:nvPicPr>
        <xdr:cNvPr id="2" name="Изображение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0737214" y="4476749"/>
          <a:ext cx="1315084" cy="4341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38098</xdr:colOff>
      <xdr:row>5</xdr:row>
      <xdr:rowOff>322576</xdr:rowOff>
    </xdr:from>
    <xdr:to>
      <xdr:col>25</xdr:col>
      <xdr:colOff>1410332</xdr:colOff>
      <xdr:row>6</xdr:row>
      <xdr:rowOff>143983</xdr:rowOff>
    </xdr:to>
    <xdr:pic>
      <xdr:nvPicPr>
        <xdr:cNvPr id="4" name="Изображение 3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229724" y="4418329"/>
          <a:ext cx="1372234" cy="51672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8" zoomScale="80" workbookViewId="0">
      <selection activeCell="AH15" activeCellId="0" sqref="AH15"/>
    </sheetView>
  </sheetViews>
  <sheetFormatPr defaultColWidth="11.5703125" defaultRowHeight="14.25"/>
  <cols>
    <col customWidth="1" min="1" max="1" width="7.85546875"/>
    <col customWidth="1" min="2" max="2" width="20.85546875"/>
    <col customWidth="1" min="3" max="3" width="14.421875"/>
    <col customWidth="1" min="4" max="4" width="11.85546875"/>
    <col customWidth="1" min="5" max="5" style="1" width="14.28515625"/>
    <col customWidth="1" min="6" max="6" style="1" width="21.7109375"/>
    <col customWidth="1" min="7" max="7" style="1" width="21.85546875"/>
    <col customWidth="1" min="8" max="8" style="1" width="21.5703125"/>
    <col customWidth="1" hidden="1" min="9" max="24" style="1" width="22"/>
    <col customWidth="1" hidden="1" min="25" max="25" style="1" width="10.7109375"/>
    <col customWidth="1" min="26" max="26" style="1" width="21.85546875"/>
    <col customWidth="1" min="27" max="27" style="1" width="22.140625"/>
    <col customWidth="1" min="28" max="28" style="1" width="18.28515625"/>
    <col customWidth="1" min="29" max="29" width="14"/>
    <col customWidth="1" min="30" max="30" width="18.42578125"/>
    <col customWidth="1" min="31" max="31" width="9.140625"/>
    <col customWidth="1" min="32" max="32" width="18.5703125"/>
    <col customWidth="1" min="33" max="33" width="21.140625"/>
    <col customWidth="1" min="34" max="34" width="25.28515625"/>
    <col customWidth="1" min="35" max="63" width="9.140625"/>
  </cols>
  <sheetData>
    <row r="1" ht="15" customHeight="1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</row>
    <row r="2" ht="15" customHeight="1">
      <c r="A2" s="2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  <c r="AD2" s="4"/>
    </row>
    <row r="3" ht="92.849999999999994" customHeight="1">
      <c r="A3" s="6" t="s">
        <v>1</v>
      </c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/>
      <c r="AA3" s="6"/>
      <c r="AB3" s="6"/>
      <c r="AC3" s="6"/>
      <c r="AD3" s="4"/>
    </row>
    <row r="4" ht="27" customHeight="1">
      <c r="A4" s="8" t="s">
        <v>2</v>
      </c>
      <c r="B4" s="8"/>
      <c r="C4" s="9" t="s">
        <v>3</v>
      </c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0"/>
      <c r="AA4" s="10"/>
      <c r="AB4" s="12"/>
      <c r="AC4" s="13"/>
      <c r="AD4" s="4"/>
    </row>
    <row r="5" ht="173.25" customHeight="1">
      <c r="A5" s="14" t="s">
        <v>4</v>
      </c>
      <c r="B5" s="15"/>
      <c r="C5" s="16" t="s">
        <v>5</v>
      </c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7"/>
      <c r="AA5" s="17"/>
      <c r="AB5" s="19"/>
      <c r="AC5" s="20"/>
      <c r="AD5" s="4"/>
    </row>
    <row r="6" ht="54.75" customHeight="1">
      <c r="A6" s="8" t="s">
        <v>6</v>
      </c>
      <c r="B6" s="8" t="s">
        <v>7</v>
      </c>
      <c r="C6" s="8"/>
      <c r="D6" s="8" t="s">
        <v>8</v>
      </c>
      <c r="E6" s="21" t="s">
        <v>9</v>
      </c>
      <c r="F6" s="8" t="s">
        <v>10</v>
      </c>
      <c r="G6" s="8" t="s">
        <v>11</v>
      </c>
      <c r="H6" s="6" t="s">
        <v>12</v>
      </c>
      <c r="I6" s="22" t="s">
        <v>13</v>
      </c>
      <c r="J6" s="22" t="s">
        <v>14</v>
      </c>
      <c r="K6" s="22" t="s">
        <v>15</v>
      </c>
      <c r="L6" s="22" t="s">
        <v>16</v>
      </c>
      <c r="M6" s="22" t="s">
        <v>17</v>
      </c>
      <c r="N6" s="22" t="s">
        <v>18</v>
      </c>
      <c r="O6" s="22" t="s">
        <v>19</v>
      </c>
      <c r="P6" s="22" t="s">
        <v>20</v>
      </c>
      <c r="Q6" s="22" t="s">
        <v>21</v>
      </c>
      <c r="R6" s="22" t="s">
        <v>22</v>
      </c>
      <c r="S6" s="22" t="s">
        <v>23</v>
      </c>
      <c r="T6" s="22" t="s">
        <v>24</v>
      </c>
      <c r="U6" s="22" t="s">
        <v>25</v>
      </c>
      <c r="V6" s="22" t="s">
        <v>26</v>
      </c>
      <c r="W6" s="22" t="s">
        <v>27</v>
      </c>
      <c r="X6" s="22" t="s">
        <v>28</v>
      </c>
      <c r="Y6" s="22" t="s">
        <v>29</v>
      </c>
      <c r="Z6" s="23" t="s">
        <v>30</v>
      </c>
      <c r="AA6" s="23" t="s">
        <v>31</v>
      </c>
      <c r="AB6" s="21" t="s">
        <v>32</v>
      </c>
      <c r="AC6" s="24" t="s">
        <v>33</v>
      </c>
      <c r="AD6" s="4"/>
      <c r="AG6" s="25"/>
    </row>
    <row r="7" ht="36.950000000000003" customHeight="1">
      <c r="A7" s="8"/>
      <c r="B7" s="8"/>
      <c r="C7" s="8"/>
      <c r="D7" s="26"/>
      <c r="E7" s="21"/>
      <c r="F7" s="22" t="s">
        <v>34</v>
      </c>
      <c r="G7" s="22" t="s">
        <v>34</v>
      </c>
      <c r="H7" s="22" t="s">
        <v>34</v>
      </c>
      <c r="I7" s="22" t="s">
        <v>34</v>
      </c>
      <c r="J7" s="22" t="s">
        <v>34</v>
      </c>
      <c r="K7" s="22" t="s">
        <v>34</v>
      </c>
      <c r="L7" s="22" t="s">
        <v>34</v>
      </c>
      <c r="M7" s="22" t="s">
        <v>34</v>
      </c>
      <c r="N7" s="22" t="s">
        <v>34</v>
      </c>
      <c r="O7" s="22" t="s">
        <v>34</v>
      </c>
      <c r="P7" s="22" t="s">
        <v>34</v>
      </c>
      <c r="Q7" s="22" t="s">
        <v>34</v>
      </c>
      <c r="R7" s="22" t="s">
        <v>34</v>
      </c>
      <c r="S7" s="22" t="s">
        <v>34</v>
      </c>
      <c r="T7" s="22" t="s">
        <v>34</v>
      </c>
      <c r="U7" s="22" t="s">
        <v>34</v>
      </c>
      <c r="V7" s="22" t="s">
        <v>34</v>
      </c>
      <c r="W7" s="22" t="s">
        <v>34</v>
      </c>
      <c r="X7" s="22" t="s">
        <v>34</v>
      </c>
      <c r="Y7" s="22" t="s">
        <v>34</v>
      </c>
      <c r="Z7" s="23"/>
      <c r="AA7" s="23"/>
      <c r="AB7" s="21"/>
      <c r="AC7" s="24"/>
      <c r="AD7" s="4"/>
    </row>
    <row r="8" ht="159.75" customHeight="1">
      <c r="A8" s="8">
        <v>1</v>
      </c>
      <c r="B8" s="27" t="s">
        <v>35</v>
      </c>
      <c r="C8" s="28"/>
      <c r="D8" s="29" t="s">
        <v>36</v>
      </c>
      <c r="E8" s="29">
        <v>1</v>
      </c>
      <c r="F8" s="30">
        <v>7245</v>
      </c>
      <c r="G8" s="30">
        <v>7245</v>
      </c>
      <c r="H8" s="30">
        <v>7119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0">
        <f>_xlfn.STDEV.S(F8,G8,H8)</f>
        <v>72.746133917892848</v>
      </c>
      <c r="AA8" s="32">
        <f>_xlfn.STDEV.S(F8,G8,H8)/AVERAGE(F8,G8,H8)</f>
        <v>0.010099421618477419</v>
      </c>
      <c r="AB8" s="33">
        <f>(F8+G8+H8)/3</f>
        <v>7203</v>
      </c>
      <c r="AC8" s="34">
        <f>E8*AB8</f>
        <v>7203</v>
      </c>
      <c r="AD8" s="4"/>
      <c r="AE8" s="6"/>
      <c r="AF8" s="35"/>
      <c r="AG8" s="35"/>
    </row>
    <row r="9" ht="73.5" customHeight="1">
      <c r="A9" s="36" t="s">
        <v>37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4"/>
      <c r="AG9" s="38"/>
    </row>
    <row r="10" ht="21.75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"/>
      <c r="AG10" s="38"/>
    </row>
    <row r="11" ht="15">
      <c r="A11" s="4"/>
      <c r="B11" s="4"/>
      <c r="C11" s="4"/>
      <c r="D11" s="4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"/>
      <c r="AD11" s="4"/>
      <c r="AF11" s="42"/>
      <c r="AG11" s="43"/>
    </row>
    <row r="12" ht="15">
      <c r="A12" s="4"/>
      <c r="B12" s="44"/>
      <c r="C12" s="4"/>
      <c r="D12" s="4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5" t="s">
        <v>38</v>
      </c>
      <c r="AB12" s="41"/>
      <c r="AC12" s="4"/>
      <c r="AD12" s="4"/>
      <c r="AF12" s="42"/>
      <c r="AG12" s="43"/>
    </row>
    <row r="13" ht="15">
      <c r="A13" s="4"/>
      <c r="B13" s="44"/>
      <c r="C13" s="4"/>
      <c r="D13" s="4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"/>
      <c r="AD13" s="4"/>
      <c r="AF13" s="42"/>
      <c r="AG13" s="43"/>
    </row>
    <row r="14" ht="15">
      <c r="AF14" s="42"/>
      <c r="AG14" s="43"/>
    </row>
    <row r="15" ht="14.25"/>
    <row r="16" ht="14.25"/>
  </sheetData>
  <mergeCells count="15">
    <mergeCell ref="A3:AC3"/>
    <mergeCell ref="A4:B4"/>
    <mergeCell ref="C4:AC4"/>
    <mergeCell ref="A5:B5"/>
    <mergeCell ref="C5:AC5"/>
    <mergeCell ref="A6:A7"/>
    <mergeCell ref="B6:C7"/>
    <mergeCell ref="D6:D7"/>
    <mergeCell ref="E6:E7"/>
    <mergeCell ref="Z6:Z7"/>
    <mergeCell ref="AA6:AA7"/>
    <mergeCell ref="AB6:AB7"/>
    <mergeCell ref="AC6:AC7"/>
    <mergeCell ref="B8:C8"/>
    <mergeCell ref="A9:AC9"/>
  </mergeCells>
  <printOptions headings="0" gridLines="0"/>
  <pageMargins left="0.24027777777777803" right="0.24027777777777803" top="0.05000000000000001" bottom="0.20972222222222203" header="0.51180555555555496" footer="0.51180555555555496"/>
  <pageSetup paperSize="9" scale="71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sheshukova</cp:lastModifiedBy>
  <cp:revision>32</cp:revision>
  <dcterms:created xsi:type="dcterms:W3CDTF">2014-01-17T11:35:00Z</dcterms:created>
  <dcterms:modified xsi:type="dcterms:W3CDTF">2026-06-22T06:05:15Z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  <property fmtid="{D5CDD505-2E9C-101B-9397-08002B2CF9AE}" pid="6" name="HyperlinksChanged">
    <vt:bool>false</vt:bool>
  </property>
  <property fmtid="{D5CDD505-2E9C-101B-9397-08002B2CF9AE}" pid="7" name="KSOProductBuildVer">
    <vt:lpwstr>1049-11.2.0.9718</vt:lpwstr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