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2" i="1" l="1"/>
  <c r="AC13" i="1"/>
  <c r="AC12" i="1"/>
  <c r="AA12" i="1"/>
</calcChain>
</file>

<file path=xl/sharedStrings.xml><?xml version="1.0" encoding="utf-8"?>
<sst xmlns="http://schemas.openxmlformats.org/spreadsheetml/2006/main" count="83" uniqueCount="63">
  <si>
    <t xml:space="preserve"> </t>
  </si>
  <si>
    <t>Характеристики объекта закупки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</si>
  <si>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</si>
  <si>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</si>
  <si>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</si>
  <si>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</si>
  <si>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</si>
  <si>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</si>
  <si>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</si>
  <si>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</si>
  <si>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</si>
  <si>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</si>
  <si>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</si>
  <si>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</si>
  <si>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</si>
  <si>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</si>
  <si>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</si>
  <si>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</si>
  <si>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</si>
  <si>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</si>
  <si>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</si>
  <si>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</si>
  <si>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</si>
  <si>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</si>
  <si>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</si>
  <si>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</si>
  <si>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</si>
  <si>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</si>
  <si>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</si>
  <si>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</si>
  <si>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</si>
  <si>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</si>
  <si>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</si>
  <si>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</si>
  <si>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</si>
  <si>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</si>
  <si>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</si>
  <si>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</si>
  <si>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</si>
  <si>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</si>
  <si>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</si>
  <si>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</si>
  <si>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</si>
  <si>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</si>
  <si>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</si>
  <si>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шт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</si>
  <si>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</si>
  <si>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</si>
  <si>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</si>
  <si>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</si>
  <si>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РАСЧЕТ НМЦД</t>
  </si>
  <si>
    <t xml:space="preserve">Расчет НМЦД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</si>
  <si>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Используемый метод определения НМЦД
с обоснованием:</t>
  </si>
  <si>
    <t>КП 3УТ-261 от 22.06.2026</t>
  </si>
  <si>
    <t>КП №025 от 22.06.2026</t>
  </si>
  <si>
    <t>КП №37 от 22.06.2026</t>
  </si>
  <si>
    <r>
      <t xml:space="preserve">Расчет составил начальник УОЗ                              </t>
    </r>
    <r>
      <rPr>
        <u/>
        <sz val="10"/>
        <color rgb="FF000000"/>
        <rFont val="Times New Roman"/>
        <family val="1"/>
        <charset val="204"/>
      </rPr>
      <t xml:space="preserve">                                      </t>
    </r>
    <r>
      <rPr>
        <sz val="10"/>
        <color rgb="FF000000"/>
        <rFont val="Times New Roman"/>
        <charset val="204"/>
      </rPr>
      <t xml:space="preserve">             Суслова И.К. </t>
    </r>
  </si>
  <si>
    <t>Триммер Stihl FS250</t>
  </si>
  <si>
    <t>28.30.40.000</t>
  </si>
  <si>
    <t>НМЦК (средн)</t>
  </si>
  <si>
    <t>На основании проведенного анализа рынка и расчетов, НМЦД составляет: 57 496,67 рублей.</t>
  </si>
  <si>
    <t>Ответственный за предоставление коммерческих предложений ______________ Сафронов С.И.</t>
  </si>
  <si>
    <t>Дата подготовки обоснования НМЦД: 15.07.2026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</si>
</sst>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8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4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164" fontId="5" fillId="0" borderId="1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center" vertical="center" wrapText="1"/>
    </xf>
    <xf numFmtId="2" fontId="17" fillId="0" borderId="5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14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14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590550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73025" y="4743449"/>
          <a:ext cx="771526" cy="45656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28</xdr:col>
      <xdr:colOff>1304923</xdr:colOff>
      <xdr:row>7</xdr:row>
      <xdr:rowOff>542924</xdr:rowOff>
    </xdr:from>
    <xdr:to>
      <xdr:col>29</xdr:col>
      <xdr:colOff>9524</xdr:colOff>
      <xdr:row>8</xdr:row>
      <xdr:rowOff>36193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5544798" y="2609849"/>
          <a:ext cx="361951" cy="4571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7"/>
  <sheetViews>
    <sheetView tabSelected="1" view="pageBreakPreview" zoomScaleNormal="100" zoomScaleSheetLayoutView="100" workbookViewId="0">
      <selection activeCell="A17" sqref="A17:AC1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1" customWidth="1"/>
    <col min="10" max="26" width="22" style="11" hidden="1" customWidth="1"/>
    <col min="27" max="27" width="21.42578125" style="11" customWidth="1"/>
    <col min="28" max="28" width="9.42578125" style="11" customWidth="1"/>
    <col min="29" max="29" width="24.855468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29" t="s">
        <v>49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31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1" ht="24.75" customHeight="1" x14ac:dyDescent="0.25">
      <c r="A6" s="30" t="s">
        <v>1</v>
      </c>
      <c r="B6" s="30"/>
      <c r="C6" s="31" t="s">
        <v>47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</row>
    <row r="7" spans="1:31" ht="42" customHeight="1" x14ac:dyDescent="0.25">
      <c r="A7" s="30" t="s">
        <v>52</v>
      </c>
      <c r="B7" s="30"/>
      <c r="C7" s="31" t="s">
        <v>46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</row>
    <row r="8" spans="1:31" ht="43.5" customHeight="1" x14ac:dyDescent="0.25">
      <c r="A8" s="25" t="s">
        <v>50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8"/>
    </row>
    <row r="9" spans="1:31" ht="125.25" customHeight="1" x14ac:dyDescent="0.25">
      <c r="A9" s="32" t="s">
        <v>51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</row>
    <row r="10" spans="1:31" ht="41.25" customHeight="1" x14ac:dyDescent="0.25">
      <c r="A10" s="30" t="s">
        <v>2</v>
      </c>
      <c r="B10" s="30" t="s">
        <v>3</v>
      </c>
      <c r="C10" s="30"/>
      <c r="D10" s="34" t="s">
        <v>4</v>
      </c>
      <c r="E10" s="30" t="s">
        <v>5</v>
      </c>
      <c r="F10" s="34" t="s">
        <v>6</v>
      </c>
      <c r="G10" s="5" t="s">
        <v>53</v>
      </c>
      <c r="H10" s="5" t="s">
        <v>54</v>
      </c>
      <c r="I10" s="5" t="s">
        <v>55</v>
      </c>
      <c r="J10" s="5" t="s">
        <v>7</v>
      </c>
      <c r="K10" s="5" t="s">
        <v>8</v>
      </c>
      <c r="L10" s="5" t="s">
        <v>9</v>
      </c>
      <c r="M10" s="5" t="s">
        <v>10</v>
      </c>
      <c r="N10" s="5" t="s">
        <v>11</v>
      </c>
      <c r="O10" s="5" t="s">
        <v>12</v>
      </c>
      <c r="P10" s="5" t="s">
        <v>13</v>
      </c>
      <c r="Q10" s="5" t="s">
        <v>14</v>
      </c>
      <c r="R10" s="5" t="s">
        <v>15</v>
      </c>
      <c r="S10" s="5" t="s">
        <v>16</v>
      </c>
      <c r="T10" s="5" t="s">
        <v>17</v>
      </c>
      <c r="U10" s="5" t="s">
        <v>18</v>
      </c>
      <c r="V10" s="5" t="s">
        <v>19</v>
      </c>
      <c r="W10" s="5" t="s">
        <v>20</v>
      </c>
      <c r="X10" s="5" t="s">
        <v>21</v>
      </c>
      <c r="Y10" s="5" t="s">
        <v>22</v>
      </c>
      <c r="Z10" s="5" t="s">
        <v>23</v>
      </c>
      <c r="AA10" s="6" t="s">
        <v>24</v>
      </c>
      <c r="AB10" s="34" t="s">
        <v>48</v>
      </c>
      <c r="AC10" s="24" t="s">
        <v>59</v>
      </c>
    </row>
    <row r="11" spans="1:31" ht="45" customHeight="1" x14ac:dyDescent="0.25">
      <c r="A11" s="30"/>
      <c r="B11" s="30"/>
      <c r="C11" s="30"/>
      <c r="D11" s="34"/>
      <c r="E11" s="30"/>
      <c r="F11" s="34"/>
      <c r="G11" s="5" t="s">
        <v>25</v>
      </c>
      <c r="H11" s="5" t="s">
        <v>25</v>
      </c>
      <c r="I11" s="5" t="s">
        <v>25</v>
      </c>
      <c r="J11" s="5" t="s">
        <v>25</v>
      </c>
      <c r="K11" s="5" t="s">
        <v>25</v>
      </c>
      <c r="L11" s="5" t="s">
        <v>25</v>
      </c>
      <c r="M11" s="5" t="s">
        <v>25</v>
      </c>
      <c r="N11" s="5" t="s">
        <v>25</v>
      </c>
      <c r="O11" s="5" t="s">
        <v>25</v>
      </c>
      <c r="P11" s="5" t="s">
        <v>25</v>
      </c>
      <c r="Q11" s="5" t="s">
        <v>25</v>
      </c>
      <c r="R11" s="5" t="s">
        <v>25</v>
      </c>
      <c r="S11" s="5" t="s">
        <v>25</v>
      </c>
      <c r="T11" s="5" t="s">
        <v>25</v>
      </c>
      <c r="U11" s="5" t="s">
        <v>25</v>
      </c>
      <c r="V11" s="5" t="s">
        <v>25</v>
      </c>
      <c r="W11" s="5" t="s">
        <v>25</v>
      </c>
      <c r="X11" s="5" t="s">
        <v>25</v>
      </c>
      <c r="Y11" s="5" t="s">
        <v>25</v>
      </c>
      <c r="Z11" s="5" t="s">
        <v>25</v>
      </c>
      <c r="AA11" s="7"/>
      <c r="AB11" s="34"/>
      <c r="AC11" s="8"/>
    </row>
    <row r="12" spans="1:31" ht="52.5" customHeight="1" x14ac:dyDescent="0.25">
      <c r="A12" s="22" t="s">
        <v>44</v>
      </c>
      <c r="B12" s="35" t="s">
        <v>57</v>
      </c>
      <c r="C12" s="36"/>
      <c r="D12" s="6" t="s">
        <v>58</v>
      </c>
      <c r="E12" s="22" t="s">
        <v>45</v>
      </c>
      <c r="F12" s="10">
        <v>1</v>
      </c>
      <c r="G12" s="5">
        <v>60000</v>
      </c>
      <c r="H12" s="5">
        <v>52500</v>
      </c>
      <c r="I12" s="5">
        <v>59990</v>
      </c>
      <c r="J12" s="5" t="s">
        <v>26</v>
      </c>
      <c r="K12" s="5" t="s">
        <v>27</v>
      </c>
      <c r="L12" s="5" t="s">
        <v>28</v>
      </c>
      <c r="M12" s="5" t="s">
        <v>29</v>
      </c>
      <c r="N12" s="5" t="s">
        <v>30</v>
      </c>
      <c r="O12" s="5" t="s">
        <v>31</v>
      </c>
      <c r="P12" s="5" t="s">
        <v>32</v>
      </c>
      <c r="Q12" s="5" t="s">
        <v>33</v>
      </c>
      <c r="R12" s="5" t="s">
        <v>34</v>
      </c>
      <c r="S12" s="5" t="s">
        <v>35</v>
      </c>
      <c r="T12" s="5" t="s">
        <v>36</v>
      </c>
      <c r="U12" s="5" t="s">
        <v>37</v>
      </c>
      <c r="V12" s="5" t="s">
        <v>38</v>
      </c>
      <c r="W12" s="5" t="s">
        <v>39</v>
      </c>
      <c r="X12" s="5" t="s">
        <v>40</v>
      </c>
      <c r="Y12" s="5" t="s">
        <v>41</v>
      </c>
      <c r="Z12" s="5" t="s">
        <v>42</v>
      </c>
      <c r="AA12" s="5">
        <f>(STDEV(G12:I12)/AVERAGE(G12:I12))*100</f>
        <v>7.5260765660370081</v>
      </c>
      <c r="AB12" s="23">
        <f>ROUND(AVERAGE(G12:I12),2)</f>
        <v>57496.67</v>
      </c>
      <c r="AC12" s="5">
        <f>AB12*F12</f>
        <v>57496.67</v>
      </c>
      <c r="AD12" s="11"/>
      <c r="AE12" s="11"/>
    </row>
    <row r="13" spans="1:31" x14ac:dyDescent="0.25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B13" s="9" t="s">
        <v>43</v>
      </c>
      <c r="AC13" s="5">
        <f>AB12*F12</f>
        <v>57496.67</v>
      </c>
    </row>
    <row r="14" spans="1:31" ht="39" customHeight="1" x14ac:dyDescent="0.25">
      <c r="A14" s="40" t="s">
        <v>60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2"/>
    </row>
    <row r="15" spans="1:31" ht="15" customHeight="1" x14ac:dyDescent="0.2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</row>
    <row r="16" spans="1:31" ht="15" customHeight="1" x14ac:dyDescent="0.25"/>
    <row r="17" spans="1:29" ht="15" customHeight="1" x14ac:dyDescent="0.25">
      <c r="A17" s="43" t="s">
        <v>62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</row>
    <row r="18" spans="1:29" ht="15" customHeight="1" x14ac:dyDescent="0.2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</row>
    <row r="19" spans="1:29" x14ac:dyDescent="0.25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</row>
    <row r="20" spans="1:29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46" t="s">
        <v>61</v>
      </c>
      <c r="B21" s="47"/>
      <c r="C21" s="47"/>
      <c r="D21" s="47"/>
      <c r="E21" s="1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ht="15" customHeight="1" thickBot="1" x14ac:dyDescent="0.3">
      <c r="A22" s="48" t="s">
        <v>56</v>
      </c>
      <c r="B22" s="49"/>
      <c r="C22" s="49"/>
      <c r="D22" s="49"/>
      <c r="E22" s="13"/>
      <c r="F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50"/>
      <c r="B23" s="51"/>
      <c r="C23" s="51"/>
      <c r="D23" s="51"/>
      <c r="E23" s="15"/>
      <c r="F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52"/>
      <c r="B24" s="53"/>
      <c r="C24" s="53"/>
      <c r="D24" s="53"/>
      <c r="E24" s="16"/>
      <c r="F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37"/>
      <c r="B25" s="38"/>
      <c r="C25" s="38"/>
      <c r="D25" s="38"/>
      <c r="E25" s="17"/>
      <c r="F25" s="18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3"/>
      <c r="AB25" s="3"/>
    </row>
    <row r="26" spans="1:29" ht="15.75" x14ac:dyDescent="0.25">
      <c r="A26" s="20"/>
      <c r="B26" s="20"/>
      <c r="C26" s="20"/>
      <c r="D26" s="20"/>
      <c r="E26" s="20"/>
      <c r="F26" s="18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3"/>
      <c r="AB26" s="3"/>
    </row>
    <row r="27" spans="1:29" ht="15.75" x14ac:dyDescent="0.25">
      <c r="A27" s="21" t="s">
        <v>0</v>
      </c>
    </row>
  </sheetData>
  <mergeCells count="25">
    <mergeCell ref="B12:C12"/>
    <mergeCell ref="A25:D25"/>
    <mergeCell ref="A13:Z13"/>
    <mergeCell ref="A14:AC14"/>
    <mergeCell ref="A17:AC17"/>
    <mergeCell ref="A18:AC18"/>
    <mergeCell ref="A19:AC19"/>
    <mergeCell ref="A21:D21"/>
    <mergeCell ref="A22:D22"/>
    <mergeCell ref="A23:D23"/>
    <mergeCell ref="A24:D24"/>
    <mergeCell ref="A15:AC15"/>
    <mergeCell ref="A9:AC9"/>
    <mergeCell ref="A10:A11"/>
    <mergeCell ref="B10:C11"/>
    <mergeCell ref="D10:D11"/>
    <mergeCell ref="E10:E11"/>
    <mergeCell ref="F10:F11"/>
    <mergeCell ref="AB10:AB11"/>
    <mergeCell ref="A8:AC8"/>
    <mergeCell ref="A3:AC3"/>
    <mergeCell ref="A6:B6"/>
    <mergeCell ref="C6:AC6"/>
    <mergeCell ref="A7:B7"/>
    <mergeCell ref="C7:AC7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2026-07-15T11:34:30Z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