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sov_m\Desktop\Новая папка\"/>
    </mc:Choice>
  </mc:AlternateContent>
  <xr:revisionPtr revIDLastSave="0" documentId="13_ncr:1_{179CCADB-F979-47F6-A3DF-4D71B093BB24}" xr6:coauthVersionLast="47" xr6:coauthVersionMax="47" xr10:uidLastSave="{00000000-0000-0000-0000-000000000000}"/>
  <bookViews>
    <workbookView xWindow="35775" yWindow="675" windowWidth="21600" windowHeight="11415" xr2:uid="{00000000-000D-0000-FFFF-FFFF00000000}"/>
  </bookViews>
  <sheets>
    <sheet name="Расчет НМЦК" sheetId="1" r:id="rId1"/>
  </sheets>
  <definedNames>
    <definedName name="_xlnm._FilterDatabase" localSheetId="0" hidden="1">'Расчет НМЦК'!$B$5:$B$9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L7" i="1"/>
  <c r="G7" i="1"/>
  <c r="F7" i="1"/>
  <c r="H7" i="1" s="1"/>
  <c r="L6" i="1"/>
  <c r="G6" i="1"/>
  <c r="F6" i="1"/>
  <c r="H6" i="1" s="1"/>
  <c r="K2" i="1" l="1"/>
  <c r="D18" i="1" l="1"/>
  <c r="E18" i="1" l="1"/>
</calcChain>
</file>

<file path=xl/sharedStrings.xml><?xml version="1.0" encoding="utf-8"?>
<sst xmlns="http://schemas.openxmlformats.org/spreadsheetml/2006/main" count="24" uniqueCount="23">
  <si>
    <t>Среднее значение цены</t>
  </si>
  <si>
    <t xml:space="preserve">Среднее квадратичное отклонение </t>
  </si>
  <si>
    <t>Итого: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</si>
  <si>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</si>
  <si>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</si>
  <si>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</si>
  <si>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</si>
  <si>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</si>
  <si>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Таблица №1</t>
  </si>
  <si>
    <t>Расчет начальной (максимальной) цены контракта</t>
  </si>
  <si>
    <t>Таким образом, 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закупки.</t>
  </si>
  <si>
    <t>НМЦК</t>
  </si>
  <si>
    <t>минимальная цена за 1 ед., используемая для расчета  цены договора</t>
  </si>
  <si>
    <r>
      <t xml:space="preserve">Используемый метод определения НМЦК:  </t>
    </r>
    <r>
      <rPr>
        <sz val="12"/>
        <color indexed="8"/>
        <rFont val="XO Thames"/>
        <family val="1"/>
        <charset val="204"/>
      </rPr>
      <t>Метод сопоставимых рыночных цен (анализ рынка).                                                                                                          
В целях получения ценовой информации в отношении услуг, отвечающих требованиям к аудиторским услугам, закупка которых планируется, и условиям их оказания, Заказчиком были проведены следующие процедуры: - направлены запросы о предоставлении ценовой информации не менее пяти исполнителям, обладающим опытом оказания услуг, информация о которых имеется в свободном доступе; - в ответ на направленные запросы ценовой информации об объекте закупки Заказчиком были получены и использованы для расчета НМЦК  ценовых предложений, предлагаемых различными исполнителями, на основании которых был произведен расчет (Таблица №1)</t>
    </r>
  </si>
  <si>
    <t>Наименование предмета контракта</t>
  </si>
  <si>
    <t>Микшерный пульт</t>
  </si>
  <si>
    <t>Коммерческое предложение Вх № 24/ТО/68/1-2311 23.05.2026 г.</t>
  </si>
  <si>
    <t>шт</t>
  </si>
  <si>
    <t>Радиосистема вокальная цифровая</t>
  </si>
  <si>
    <t>Коммерческое предложение Вх № 24/ТО/68/1-2313 25.05.2026г.</t>
  </si>
  <si>
    <t>Коммерческое предложение Вх № 24/ТО/68/1-21812314 25.05.2026 г.</t>
  </si>
  <si>
    <t>Заместитель начальника</t>
  </si>
  <si>
    <t>Д.В. Компанец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</si>
</sst>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р.&quot;"/>
    <numFmt numFmtId="165" formatCode="0.000"/>
    <numFmt numFmtId="166" formatCode="[$-F800]dddd\,\ mmmm\ dd\,\ yyyy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XO Thames"/>
      <family val="1"/>
      <charset val="204"/>
    </font>
    <font>
      <sz val="12"/>
      <name val="XO Thames"/>
      <family val="1"/>
      <charset val="204"/>
    </font>
    <font>
      <b/>
      <sz val="12"/>
      <name val="XO Thames"/>
      <family val="1"/>
      <charset val="204"/>
    </font>
    <font>
      <sz val="12"/>
      <color indexed="8"/>
      <name val="XO Thames"/>
      <family val="1"/>
      <charset val="204"/>
    </font>
    <font>
      <sz val="12"/>
      <color theme="1"/>
      <name val="XO Thames"/>
      <family val="1"/>
      <charset val="204"/>
    </font>
    <font>
      <b/>
      <sz val="12"/>
      <color theme="1"/>
      <name val="XO Thames"/>
      <family val="1"/>
      <charset val="204"/>
    </font>
    <font>
      <b/>
      <sz val="12"/>
      <color indexed="9"/>
      <name val="XO Thames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wrapText="1"/>
    </xf>
    <xf numFmtId="0" fontId="3" fillId="0" borderId="0" xfId="0" quotePrefix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wrapText="1"/>
    </xf>
    <xf numFmtId="10" fontId="4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9" fontId="4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9" fontId="4" fillId="0" borderId="0" xfId="0" applyNumberFormat="1" applyFont="1"/>
    <xf numFmtId="49" fontId="6" fillId="0" borderId="0" xfId="0" applyNumberFormat="1" applyFont="1" applyAlignment="1">
      <alignment vertical="center"/>
    </xf>
    <xf numFmtId="49" fontId="5" fillId="0" borderId="0" xfId="0" applyNumberFormat="1" applyFont="1"/>
    <xf numFmtId="49" fontId="7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0" fontId="4" fillId="0" borderId="0" xfId="0" applyFont="1"/>
    <xf numFmtId="0" fontId="5" fillId="0" borderId="0" xfId="0" applyFont="1"/>
    <xf numFmtId="0" fontId="1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166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8</xdr:row>
      <xdr:rowOff>38100</xdr:rowOff>
    </xdr:from>
    <xdr:to>
      <xdr:col>4</xdr:col>
      <xdr:colOff>123825</xdr:colOff>
      <xdr:row>12</xdr:row>
      <xdr:rowOff>49039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>
          <a:spLocks noChangeArrowheads="1"/>
        </xdr:cNvSpPr>
      </xdr:nvSpPr>
      <xdr:spPr bwMode="auto">
        <a:xfrm>
          <a:off x="200025" y="19621500"/>
          <a:ext cx="4743450" cy="81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цена единицы.</a:t>
          </a: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12</xdr:row>
      <xdr:rowOff>115542</xdr:rowOff>
    </xdr:from>
    <xdr:to>
      <xdr:col>3</xdr:col>
      <xdr:colOff>866775</xdr:colOff>
      <xdr:row>13</xdr:row>
      <xdr:rowOff>163167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12</xdr:row>
      <xdr:rowOff>19050</xdr:rowOff>
    </xdr:from>
    <xdr:to>
      <xdr:col>4</xdr:col>
      <xdr:colOff>1009651</xdr:colOff>
      <xdr:row>14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8</xdr:row>
      <xdr:rowOff>123825</xdr:rowOff>
    </xdr:from>
    <xdr:to>
      <xdr:col>5</xdr:col>
      <xdr:colOff>180974</xdr:colOff>
      <xdr:row>10</xdr:row>
      <xdr:rowOff>123825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19707225"/>
          <a:ext cx="144779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14</xdr:row>
      <xdr:rowOff>125068</xdr:rowOff>
    </xdr:from>
    <xdr:to>
      <xdr:col>3</xdr:col>
      <xdr:colOff>857250</xdr:colOff>
      <xdr:row>15</xdr:row>
      <xdr:rowOff>172692</xdr:rowOff>
    </xdr:to>
    <xdr:sp macro="" textlink="">
      <xdr:nvSpPr>
        <xdr:cNvPr id="1032" name="Rectangle 8">
          <a:extLst>
            <a:ext uri="{FF2B5EF4-FFF2-40B4-BE49-F238E27FC236}">
              <a16:creationId xmlns:a16="http://schemas.microsoft.com/office/drawing/2014/main" id="{00000000-0008-0000-0200-000008040000}"/>
            </a:ext>
          </a:extLst>
        </xdr:cNvPr>
        <xdr:cNvSpPr>
          <a:spLocks noChangeArrowheads="1"/>
        </xdr:cNvSpPr>
      </xdr:nvSpPr>
      <xdr:spPr bwMode="auto">
        <a:xfrm>
          <a:off x="123825" y="5354293"/>
          <a:ext cx="5419725" cy="2476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XO Thames" panose="02020603050405020304" pitchFamily="18" charset="0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14</xdr:row>
      <xdr:rowOff>0</xdr:rowOff>
    </xdr:from>
    <xdr:to>
      <xdr:col>5</xdr:col>
      <xdr:colOff>123825</xdr:colOff>
      <xdr:row>16</xdr:row>
      <xdr:rowOff>38100</xdr:rowOff>
    </xdr:to>
    <xdr:pic>
      <xdr:nvPicPr>
        <xdr:cNvPr id="1031" name="Picture 2">
          <a:extLst>
            <a:ext uri="{FF2B5EF4-FFF2-40B4-BE49-F238E27FC236}">
              <a16:creationId xmlns:a16="http://schemas.microsoft.com/office/drawing/2014/main" id="{00000000-0008-0000-02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71"/>
  <sheetViews>
    <sheetView tabSelected="1" zoomScaleNormal="100" workbookViewId="0">
      <selection activeCell="L12" sqref="L12"/>
    </sheetView>
  </sheetViews>
  <sheetFormatPr defaultColWidth="95.85546875" defaultRowHeight="15" x14ac:dyDescent="0.2"/>
  <cols>
    <col min="1" max="1" width="5.7109375" style="5" bestFit="1" customWidth="1"/>
    <col min="2" max="2" width="36.140625" style="5" bestFit="1" customWidth="1"/>
    <col min="3" max="4" width="18.28515625" style="5" bestFit="1" customWidth="1"/>
    <col min="5" max="5" width="18.42578125" style="5" customWidth="1"/>
    <col min="6" max="6" width="11.28515625" style="5" bestFit="1" customWidth="1"/>
    <col min="7" max="7" width="16.5703125" style="5" bestFit="1" customWidth="1"/>
    <col min="8" max="8" width="16.7109375" style="5" bestFit="1" customWidth="1"/>
    <col min="9" max="9" width="6" style="5" bestFit="1" customWidth="1"/>
    <col min="10" max="10" width="10.140625" style="5" bestFit="1" customWidth="1"/>
    <col min="11" max="11" width="18" style="5" bestFit="1" customWidth="1"/>
    <col min="12" max="12" width="13.28515625" style="5" bestFit="1" customWidth="1"/>
    <col min="13" max="13" width="26" style="5" customWidth="1"/>
    <col min="14" max="14" width="21.42578125" style="5" customWidth="1"/>
    <col min="15" max="16384" width="95.85546875" style="5"/>
  </cols>
  <sheetData>
    <row r="1" spans="1:19" x14ac:dyDescent="0.2">
      <c r="D1" s="32" t="s">
        <v>9</v>
      </c>
      <c r="E1" s="33"/>
      <c r="F1" s="33"/>
      <c r="G1" s="33"/>
      <c r="H1" s="33"/>
      <c r="I1" s="33"/>
      <c r="J1" s="31"/>
      <c r="K1" s="31"/>
      <c r="L1" s="31"/>
    </row>
    <row r="2" spans="1:19" x14ac:dyDescent="0.2">
      <c r="D2" s="4"/>
      <c r="E2" s="4"/>
      <c r="F2" s="4"/>
      <c r="G2" s="4"/>
      <c r="H2" s="4"/>
      <c r="I2" s="4"/>
      <c r="J2" s="4"/>
      <c r="K2" s="36">
        <f ca="1">TODAY()</f>
        <v>46168</v>
      </c>
      <c r="L2" s="36"/>
      <c r="M2" s="4"/>
      <c r="N2" s="4"/>
      <c r="O2" s="4"/>
      <c r="P2" s="4"/>
      <c r="Q2" s="4"/>
      <c r="R2" s="4"/>
      <c r="S2" s="4"/>
    </row>
    <row r="3" spans="1:19" ht="84.75" customHeight="1" x14ac:dyDescent="0.2">
      <c r="A3" s="34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4"/>
      <c r="N3" s="4"/>
      <c r="O3" s="4"/>
      <c r="P3" s="4"/>
      <c r="Q3" s="4"/>
      <c r="R3" s="4"/>
      <c r="S3" s="4"/>
    </row>
    <row r="4" spans="1:19" x14ac:dyDescent="0.2">
      <c r="L4" s="5" t="s">
        <v>8</v>
      </c>
    </row>
    <row r="5" spans="1:19" ht="90" x14ac:dyDescent="0.2">
      <c r="A5" s="6" t="s">
        <v>3</v>
      </c>
      <c r="B5" s="6" t="s">
        <v>14</v>
      </c>
      <c r="C5" s="7" t="s">
        <v>16</v>
      </c>
      <c r="D5" s="7" t="s">
        <v>19</v>
      </c>
      <c r="E5" s="7" t="s">
        <v>20</v>
      </c>
      <c r="F5" s="8" t="s">
        <v>0</v>
      </c>
      <c r="G5" s="8" t="s">
        <v>1</v>
      </c>
      <c r="H5" s="8" t="s">
        <v>4</v>
      </c>
      <c r="I5" s="8" t="s">
        <v>6</v>
      </c>
      <c r="J5" s="8" t="s">
        <v>7</v>
      </c>
      <c r="K5" s="8" t="s">
        <v>12</v>
      </c>
      <c r="L5" s="8" t="s">
        <v>5</v>
      </c>
    </row>
    <row r="6" spans="1:19" x14ac:dyDescent="0.2">
      <c r="A6" s="24">
        <v>1</v>
      </c>
      <c r="B6" s="25" t="s">
        <v>15</v>
      </c>
      <c r="C6" s="26">
        <v>29418</v>
      </c>
      <c r="D6" s="26">
        <v>30000</v>
      </c>
      <c r="E6" s="26">
        <v>29990</v>
      </c>
      <c r="F6" s="27">
        <f t="shared" ref="F6" si="0">AVERAGE(C6:E6)</f>
        <v>29802.666666666668</v>
      </c>
      <c r="G6" s="27">
        <f t="shared" ref="G6" si="1">STDEVA(C6:E6)</f>
        <v>333.1686259738953</v>
      </c>
      <c r="H6" s="28">
        <f t="shared" ref="H6" si="2">IF(F6&gt;0,STDEVA(C6:E6)/(SUM(C6:E6)/COUNTIF(C6:E6,"&gt;0")),0)</f>
        <v>1.1179154862223581E-2</v>
      </c>
      <c r="I6" s="24" t="s">
        <v>17</v>
      </c>
      <c r="J6" s="29">
        <v>1</v>
      </c>
      <c r="K6" s="26">
        <v>29418</v>
      </c>
      <c r="L6" s="29">
        <f t="shared" ref="L6" si="3">K6*J6</f>
        <v>29418</v>
      </c>
    </row>
    <row r="7" spans="1:19" ht="15.75" thickBot="1" x14ac:dyDescent="0.25">
      <c r="A7" s="24">
        <v>1</v>
      </c>
      <c r="B7" s="25" t="s">
        <v>18</v>
      </c>
      <c r="C7" s="26">
        <v>10291</v>
      </c>
      <c r="D7" s="26">
        <v>14500</v>
      </c>
      <c r="E7" s="26">
        <v>11420</v>
      </c>
      <c r="F7" s="27">
        <f t="shared" ref="F7" si="4">AVERAGE(C7:E7)</f>
        <v>12070.333333333334</v>
      </c>
      <c r="G7" s="27">
        <f t="shared" ref="G7" si="5">STDEVA(C7:E7)</f>
        <v>2178.5592333772665</v>
      </c>
      <c r="H7" s="28">
        <f t="shared" ref="H7" si="6">IF(F7&gt;0,STDEVA(C7:E7)/(SUM(C7:E7)/COUNTIF(C7:E7,"&gt;0")),0)</f>
        <v>0.18048873823235478</v>
      </c>
      <c r="I7" s="24" t="s">
        <v>17</v>
      </c>
      <c r="J7" s="29">
        <v>2</v>
      </c>
      <c r="K7" s="26">
        <v>10291</v>
      </c>
      <c r="L7" s="29">
        <f t="shared" ref="L7" si="7">K7*J7</f>
        <v>20582</v>
      </c>
    </row>
    <row r="8" spans="1:19" ht="15.75" thickBot="1" x14ac:dyDescent="0.25">
      <c r="A8" s="9"/>
      <c r="B8" s="10"/>
      <c r="C8" s="10"/>
      <c r="D8" s="10"/>
      <c r="E8" s="10"/>
      <c r="F8" s="10"/>
      <c r="G8" s="10"/>
      <c r="H8" s="11"/>
      <c r="I8" s="10"/>
      <c r="J8" s="10"/>
      <c r="K8" s="23" t="s">
        <v>2</v>
      </c>
      <c r="L8" s="12">
        <f>SUM(L6:L7)</f>
        <v>50000</v>
      </c>
    </row>
    <row r="9" spans="1:19" x14ac:dyDescent="0.2">
      <c r="H9" s="13"/>
      <c r="K9" s="1"/>
      <c r="L9" s="2"/>
    </row>
    <row r="10" spans="1:19" x14ac:dyDescent="0.2">
      <c r="H10" s="13"/>
      <c r="K10" s="1"/>
      <c r="L10" s="2"/>
    </row>
    <row r="11" spans="1:19" x14ac:dyDescent="0.2">
      <c r="H11" s="13"/>
      <c r="K11" s="1"/>
      <c r="L11" s="2"/>
    </row>
    <row r="12" spans="1:19" x14ac:dyDescent="0.2">
      <c r="H12" s="13"/>
      <c r="K12" s="1"/>
      <c r="L12" s="2"/>
    </row>
    <row r="13" spans="1:19" x14ac:dyDescent="0.2">
      <c r="H13" s="13"/>
      <c r="K13" s="1"/>
      <c r="L13" s="2"/>
    </row>
    <row r="14" spans="1:19" x14ac:dyDescent="0.2">
      <c r="H14" s="13"/>
      <c r="K14" s="1"/>
      <c r="L14" s="2"/>
    </row>
    <row r="15" spans="1:19" x14ac:dyDescent="0.2">
      <c r="G15" s="14"/>
      <c r="H15" s="15"/>
      <c r="K15" s="1"/>
      <c r="L15" s="2"/>
    </row>
    <row r="16" spans="1:19" x14ac:dyDescent="0.2">
      <c r="G16" s="16"/>
      <c r="H16" s="15"/>
      <c r="K16" s="1"/>
      <c r="L16" s="2"/>
    </row>
    <row r="17" spans="1:12" x14ac:dyDescent="0.2">
      <c r="B17" s="35"/>
      <c r="C17" s="37"/>
      <c r="H17" s="13"/>
      <c r="K17" s="1"/>
      <c r="L17" s="2"/>
    </row>
    <row r="18" spans="1:12" x14ac:dyDescent="0.2">
      <c r="B18" s="17" t="s">
        <v>11</v>
      </c>
      <c r="C18" s="18"/>
      <c r="D18" s="19">
        <f>(L8)</f>
        <v>50000</v>
      </c>
      <c r="E18" s="3" t="str">
        <f>TEXT(TRUNC(TEXT(D18,n0)),"# ##0")&amp;" ("&amp;SUBSTITUTE(SUBSTITUTE(PROPER(INDEX(n_4,MID(TEXT(D18,n0),1,1)+1)&amp;INDEX(n0x,MID(TEXT(D18,n0),2,1)+1,MID(TEXT(D18,n0),3,1)+1)&amp;IF(-MID(TEXT(D18,n0),1,3),"миллиард"&amp;VLOOKUP(MID(TEXT(D18,n0),3,1)*AND(MID(TEXT(D18,n0),2,1)-1),мил,2),"")&amp;INDEX(n_4,MID(TEXT(D18,n0),4,1)+1)&amp;INDEX(n0x,MID(TEXT(D18,n0),5,1)+1,MID(TEXT(D18,n0),6,1)+1)&amp;IF(-MID(TEXT(D18,n0),4,3),"миллион"&amp;VLOOKUP(MID(TEXT(D18,n0),6,1)*AND(MID(TEXT(D18,n0),5,1)-1),мил,2),"")&amp;INDEX(n_4,MID(TEXT(D18,n0),7,1)+1)&amp;INDEX(n1x,MID(TEXT(D18,n0),8,1)+1,MID(TEXT(D18,n0),9,1)+1)&amp;IF(-MID(TEXT(D18,n0),7,3),VLOOKUP(MID(TEXT(D18,n0),9,1)*AND(MID(TEXT(D18,n0),8,1)-1),тыс,2),"")&amp;INDEX(n_4,MID(TEXT(D18,n0),10,1)+1)&amp;INDEX(n0x,MID(TEXT(D18,n0),11,1)+1,MID(TEXT(D18,n0),12,1)+1)),"z"," ")&amp;IF(TRUNC(TEXT(D18,n0)),"","Ноль ")&amp;"рубл"&amp;VLOOKUP(MOD(MAX(MOD(MID(TEXT(D18,n0),11,2)-11,100),9),10),{0,"ь ";1,"я ";4,"ей "},2)," рубл",") рубл")&amp;RIGHT(TEXT(D18,n0),2)&amp;"0 коп."</f>
        <v>50 000 (Пятьдесят тысяч) рублей ,00 коп.</v>
      </c>
      <c r="H18" s="13"/>
      <c r="K18" s="1"/>
      <c r="L18" s="2"/>
    </row>
    <row r="19" spans="1:12" x14ac:dyDescent="0.2">
      <c r="B19" s="18"/>
      <c r="C19" s="18"/>
      <c r="D19" s="20"/>
      <c r="E19" s="3"/>
    </row>
    <row r="20" spans="1:12" ht="31.5" customHeight="1" x14ac:dyDescent="0.2">
      <c r="A20" s="30" t="s">
        <v>10</v>
      </c>
      <c r="B20" s="30"/>
      <c r="C20" s="30"/>
      <c r="D20" s="30"/>
      <c r="E20" s="30"/>
      <c r="F20" s="30"/>
      <c r="G20" s="30"/>
      <c r="H20" s="30"/>
    </row>
    <row r="21" spans="1:12" x14ac:dyDescent="0.2">
      <c r="B21" s="21"/>
      <c r="E21" s="3"/>
      <c r="G21" s="13"/>
    </row>
    <row r="22" spans="1:12" s="22" customFormat="1" x14ac:dyDescent="0.2">
      <c r="B22" s="22" t="s">
        <v>21</v>
      </c>
      <c r="H22" s="22" t="s">
        <v>22</v>
      </c>
    </row>
    <row r="23" spans="1:12" s="22" customFormat="1" x14ac:dyDescent="0.2"/>
    <row r="24" spans="1:12" x14ac:dyDescent="0.2">
      <c r="H24" s="13"/>
    </row>
    <row r="25" spans="1:12" x14ac:dyDescent="0.2">
      <c r="H25" s="13"/>
    </row>
    <row r="26" spans="1:12" x14ac:dyDescent="0.2">
      <c r="H26" s="13"/>
    </row>
    <row r="27" spans="1:12" x14ac:dyDescent="0.2">
      <c r="H27" s="13"/>
    </row>
    <row r="28" spans="1:12" x14ac:dyDescent="0.2">
      <c r="H28" s="13"/>
    </row>
    <row r="29" spans="1:12" x14ac:dyDescent="0.2">
      <c r="H29" s="13"/>
    </row>
    <row r="30" spans="1:12" x14ac:dyDescent="0.2">
      <c r="H30" s="13"/>
    </row>
    <row r="31" spans="1:12" x14ac:dyDescent="0.2">
      <c r="H31" s="13"/>
    </row>
    <row r="32" spans="1:12" x14ac:dyDescent="0.2">
      <c r="H32" s="13"/>
    </row>
    <row r="33" spans="8:8" x14ac:dyDescent="0.2">
      <c r="H33" s="13"/>
    </row>
    <row r="34" spans="8:8" x14ac:dyDescent="0.2">
      <c r="H34" s="13"/>
    </row>
    <row r="35" spans="8:8" x14ac:dyDescent="0.2">
      <c r="H35" s="13"/>
    </row>
    <row r="36" spans="8:8" x14ac:dyDescent="0.2">
      <c r="H36" s="13"/>
    </row>
    <row r="37" spans="8:8" x14ac:dyDescent="0.2">
      <c r="H37" s="13"/>
    </row>
    <row r="38" spans="8:8" x14ac:dyDescent="0.2">
      <c r="H38" s="13"/>
    </row>
    <row r="39" spans="8:8" x14ac:dyDescent="0.2">
      <c r="H39" s="13"/>
    </row>
    <row r="40" spans="8:8" x14ac:dyDescent="0.2">
      <c r="H40" s="13"/>
    </row>
    <row r="41" spans="8:8" x14ac:dyDescent="0.2">
      <c r="H41" s="13"/>
    </row>
    <row r="42" spans="8:8" x14ac:dyDescent="0.2">
      <c r="H42" s="13"/>
    </row>
    <row r="43" spans="8:8" x14ac:dyDescent="0.2">
      <c r="H43" s="13"/>
    </row>
    <row r="44" spans="8:8" x14ac:dyDescent="0.2">
      <c r="H44" s="13"/>
    </row>
    <row r="45" spans="8:8" x14ac:dyDescent="0.2">
      <c r="H45" s="13"/>
    </row>
    <row r="46" spans="8:8" x14ac:dyDescent="0.2">
      <c r="H46" s="13"/>
    </row>
    <row r="47" spans="8:8" x14ac:dyDescent="0.2">
      <c r="H47" s="13"/>
    </row>
    <row r="48" spans="8:8" x14ac:dyDescent="0.2">
      <c r="H48" s="13"/>
    </row>
    <row r="49" spans="8:8" x14ac:dyDescent="0.2">
      <c r="H49" s="13"/>
    </row>
    <row r="50" spans="8:8" x14ac:dyDescent="0.2">
      <c r="H50" s="13"/>
    </row>
    <row r="51" spans="8:8" x14ac:dyDescent="0.2">
      <c r="H51" s="13"/>
    </row>
    <row r="52" spans="8:8" x14ac:dyDescent="0.2">
      <c r="H52" s="13"/>
    </row>
    <row r="53" spans="8:8" x14ac:dyDescent="0.2">
      <c r="H53" s="13"/>
    </row>
    <row r="54" spans="8:8" x14ac:dyDescent="0.2">
      <c r="H54" s="13"/>
    </row>
    <row r="55" spans="8:8" x14ac:dyDescent="0.2">
      <c r="H55" s="13"/>
    </row>
    <row r="56" spans="8:8" x14ac:dyDescent="0.2">
      <c r="H56" s="13"/>
    </row>
    <row r="57" spans="8:8" x14ac:dyDescent="0.2">
      <c r="H57" s="13"/>
    </row>
    <row r="58" spans="8:8" x14ac:dyDescent="0.2">
      <c r="H58" s="13"/>
    </row>
    <row r="59" spans="8:8" x14ac:dyDescent="0.2">
      <c r="H59" s="13"/>
    </row>
    <row r="60" spans="8:8" x14ac:dyDescent="0.2">
      <c r="H60" s="13"/>
    </row>
    <row r="61" spans="8:8" x14ac:dyDescent="0.2">
      <c r="H61" s="13"/>
    </row>
    <row r="62" spans="8:8" x14ac:dyDescent="0.2">
      <c r="H62" s="13"/>
    </row>
    <row r="63" spans="8:8" x14ac:dyDescent="0.2">
      <c r="H63" s="13"/>
    </row>
    <row r="64" spans="8:8" x14ac:dyDescent="0.2">
      <c r="H64" s="13"/>
    </row>
    <row r="65" spans="8:8" x14ac:dyDescent="0.2">
      <c r="H65" s="13"/>
    </row>
    <row r="66" spans="8:8" x14ac:dyDescent="0.2">
      <c r="H66" s="13"/>
    </row>
    <row r="67" spans="8:8" x14ac:dyDescent="0.2">
      <c r="H67" s="13"/>
    </row>
    <row r="68" spans="8:8" x14ac:dyDescent="0.2">
      <c r="H68" s="13"/>
    </row>
    <row r="69" spans="8:8" x14ac:dyDescent="0.2">
      <c r="H69" s="13"/>
    </row>
    <row r="70" spans="8:8" x14ac:dyDescent="0.2">
      <c r="H70" s="13"/>
    </row>
    <row r="71" spans="8:8" x14ac:dyDescent="0.2">
      <c r="H71" s="13"/>
    </row>
    <row r="72" spans="8:8" x14ac:dyDescent="0.2">
      <c r="H72" s="13"/>
    </row>
    <row r="73" spans="8:8" x14ac:dyDescent="0.2">
      <c r="H73" s="13"/>
    </row>
    <row r="74" spans="8:8" x14ac:dyDescent="0.2">
      <c r="H74" s="13"/>
    </row>
    <row r="75" spans="8:8" x14ac:dyDescent="0.2">
      <c r="H75" s="13"/>
    </row>
    <row r="76" spans="8:8" x14ac:dyDescent="0.2">
      <c r="H76" s="13"/>
    </row>
    <row r="77" spans="8:8" x14ac:dyDescent="0.2">
      <c r="H77" s="13"/>
    </row>
    <row r="78" spans="8:8" x14ac:dyDescent="0.2">
      <c r="H78" s="13"/>
    </row>
    <row r="79" spans="8:8" x14ac:dyDescent="0.2">
      <c r="H79" s="13"/>
    </row>
    <row r="80" spans="8:8" x14ac:dyDescent="0.2">
      <c r="H80" s="13"/>
    </row>
    <row r="81" spans="8:8" x14ac:dyDescent="0.2">
      <c r="H81" s="13"/>
    </row>
    <row r="82" spans="8:8" x14ac:dyDescent="0.2">
      <c r="H82" s="13"/>
    </row>
    <row r="83" spans="8:8" x14ac:dyDescent="0.2">
      <c r="H83" s="13"/>
    </row>
    <row r="84" spans="8:8" x14ac:dyDescent="0.2">
      <c r="H84" s="13"/>
    </row>
    <row r="85" spans="8:8" x14ac:dyDescent="0.2">
      <c r="H85" s="13"/>
    </row>
    <row r="86" spans="8:8" x14ac:dyDescent="0.2">
      <c r="H86" s="13"/>
    </row>
    <row r="87" spans="8:8" x14ac:dyDescent="0.2">
      <c r="H87" s="13"/>
    </row>
    <row r="88" spans="8:8" x14ac:dyDescent="0.2">
      <c r="H88" s="13"/>
    </row>
    <row r="89" spans="8:8" x14ac:dyDescent="0.2">
      <c r="H89" s="13"/>
    </row>
    <row r="90" spans="8:8" x14ac:dyDescent="0.2">
      <c r="H90" s="13"/>
    </row>
    <row r="91" spans="8:8" x14ac:dyDescent="0.2">
      <c r="H91" s="13"/>
    </row>
    <row r="92" spans="8:8" x14ac:dyDescent="0.2">
      <c r="H92" s="13"/>
    </row>
    <row r="93" spans="8:8" x14ac:dyDescent="0.2">
      <c r="H93" s="13"/>
    </row>
    <row r="94" spans="8:8" x14ac:dyDescent="0.2">
      <c r="H94" s="13"/>
    </row>
    <row r="95" spans="8:8" x14ac:dyDescent="0.2">
      <c r="H95" s="13"/>
    </row>
    <row r="96" spans="8:8" x14ac:dyDescent="0.2">
      <c r="H96" s="13"/>
    </row>
    <row r="97" spans="8:8" x14ac:dyDescent="0.2">
      <c r="H97" s="13"/>
    </row>
    <row r="98" spans="8:8" x14ac:dyDescent="0.2">
      <c r="H98" s="13"/>
    </row>
    <row r="99" spans="8:8" x14ac:dyDescent="0.2">
      <c r="H99" s="13"/>
    </row>
    <row r="100" spans="8:8" x14ac:dyDescent="0.2">
      <c r="H100" s="13"/>
    </row>
    <row r="101" spans="8:8" x14ac:dyDescent="0.2">
      <c r="H101" s="13"/>
    </row>
    <row r="102" spans="8:8" x14ac:dyDescent="0.2">
      <c r="H102" s="13"/>
    </row>
    <row r="103" spans="8:8" x14ac:dyDescent="0.2">
      <c r="H103" s="13"/>
    </row>
    <row r="104" spans="8:8" x14ac:dyDescent="0.2">
      <c r="H104" s="13"/>
    </row>
    <row r="105" spans="8:8" x14ac:dyDescent="0.2">
      <c r="H105" s="13"/>
    </row>
    <row r="106" spans="8:8" x14ac:dyDescent="0.2">
      <c r="H106" s="13"/>
    </row>
    <row r="107" spans="8:8" x14ac:dyDescent="0.2">
      <c r="H107" s="13"/>
    </row>
    <row r="108" spans="8:8" x14ac:dyDescent="0.2">
      <c r="H108" s="13"/>
    </row>
    <row r="109" spans="8:8" x14ac:dyDescent="0.2">
      <c r="H109" s="13"/>
    </row>
    <row r="110" spans="8:8" x14ac:dyDescent="0.2">
      <c r="H110" s="13"/>
    </row>
    <row r="111" spans="8:8" x14ac:dyDescent="0.2">
      <c r="H111" s="13"/>
    </row>
    <row r="112" spans="8:8" x14ac:dyDescent="0.2">
      <c r="H112" s="13"/>
    </row>
    <row r="113" spans="8:8" x14ac:dyDescent="0.2">
      <c r="H113" s="13"/>
    </row>
    <row r="114" spans="8:8" x14ac:dyDescent="0.2">
      <c r="H114" s="13"/>
    </row>
    <row r="115" spans="8:8" x14ac:dyDescent="0.2">
      <c r="H115" s="13"/>
    </row>
    <row r="116" spans="8:8" x14ac:dyDescent="0.2">
      <c r="H116" s="13"/>
    </row>
    <row r="117" spans="8:8" x14ac:dyDescent="0.2">
      <c r="H117" s="13"/>
    </row>
    <row r="118" spans="8:8" x14ac:dyDescent="0.2">
      <c r="H118" s="13"/>
    </row>
    <row r="119" spans="8:8" x14ac:dyDescent="0.2">
      <c r="H119" s="13"/>
    </row>
    <row r="120" spans="8:8" x14ac:dyDescent="0.2">
      <c r="H120" s="13"/>
    </row>
    <row r="121" spans="8:8" x14ac:dyDescent="0.2">
      <c r="H121" s="13"/>
    </row>
    <row r="122" spans="8:8" x14ac:dyDescent="0.2">
      <c r="H122" s="13"/>
    </row>
    <row r="123" spans="8:8" x14ac:dyDescent="0.2">
      <c r="H123" s="13"/>
    </row>
    <row r="124" spans="8:8" x14ac:dyDescent="0.2">
      <c r="H124" s="13"/>
    </row>
    <row r="125" spans="8:8" x14ac:dyDescent="0.2">
      <c r="H125" s="13"/>
    </row>
    <row r="126" spans="8:8" x14ac:dyDescent="0.2">
      <c r="H126" s="13"/>
    </row>
    <row r="127" spans="8:8" x14ac:dyDescent="0.2">
      <c r="H127" s="13"/>
    </row>
    <row r="128" spans="8:8" x14ac:dyDescent="0.2">
      <c r="H128" s="13"/>
    </row>
    <row r="129" spans="8:8" x14ac:dyDescent="0.2">
      <c r="H129" s="13"/>
    </row>
    <row r="130" spans="8:8" x14ac:dyDescent="0.2">
      <c r="H130" s="13"/>
    </row>
    <row r="131" spans="8:8" x14ac:dyDescent="0.2">
      <c r="H131" s="13"/>
    </row>
    <row r="132" spans="8:8" x14ac:dyDescent="0.2">
      <c r="H132" s="13"/>
    </row>
    <row r="133" spans="8:8" x14ac:dyDescent="0.2">
      <c r="H133" s="13"/>
    </row>
    <row r="134" spans="8:8" x14ac:dyDescent="0.2">
      <c r="H134" s="13"/>
    </row>
    <row r="135" spans="8:8" x14ac:dyDescent="0.2">
      <c r="H135" s="13"/>
    </row>
    <row r="136" spans="8:8" x14ac:dyDescent="0.2">
      <c r="H136" s="13"/>
    </row>
    <row r="137" spans="8:8" x14ac:dyDescent="0.2">
      <c r="H137" s="13"/>
    </row>
    <row r="138" spans="8:8" x14ac:dyDescent="0.2">
      <c r="H138" s="13"/>
    </row>
    <row r="139" spans="8:8" x14ac:dyDescent="0.2">
      <c r="H139" s="13"/>
    </row>
    <row r="140" spans="8:8" x14ac:dyDescent="0.2">
      <c r="H140" s="13"/>
    </row>
    <row r="141" spans="8:8" x14ac:dyDescent="0.2">
      <c r="H141" s="13"/>
    </row>
    <row r="142" spans="8:8" x14ac:dyDescent="0.2">
      <c r="H142" s="13"/>
    </row>
    <row r="143" spans="8:8" x14ac:dyDescent="0.2">
      <c r="H143" s="13"/>
    </row>
    <row r="144" spans="8:8" x14ac:dyDescent="0.2">
      <c r="H144" s="13"/>
    </row>
    <row r="145" spans="8:8" x14ac:dyDescent="0.2">
      <c r="H145" s="13"/>
    </row>
    <row r="146" spans="8:8" x14ac:dyDescent="0.2">
      <c r="H146" s="13"/>
    </row>
    <row r="147" spans="8:8" x14ac:dyDescent="0.2">
      <c r="H147" s="13"/>
    </row>
    <row r="148" spans="8:8" x14ac:dyDescent="0.2">
      <c r="H148" s="13"/>
    </row>
    <row r="149" spans="8:8" x14ac:dyDescent="0.2">
      <c r="H149" s="13"/>
    </row>
    <row r="150" spans="8:8" x14ac:dyDescent="0.2">
      <c r="H150" s="13"/>
    </row>
    <row r="151" spans="8:8" x14ac:dyDescent="0.2">
      <c r="H151" s="13"/>
    </row>
    <row r="152" spans="8:8" x14ac:dyDescent="0.2">
      <c r="H152" s="13"/>
    </row>
    <row r="153" spans="8:8" x14ac:dyDescent="0.2">
      <c r="H153" s="13"/>
    </row>
    <row r="154" spans="8:8" x14ac:dyDescent="0.2">
      <c r="H154" s="13"/>
    </row>
    <row r="155" spans="8:8" x14ac:dyDescent="0.2">
      <c r="H155" s="13"/>
    </row>
    <row r="156" spans="8:8" x14ac:dyDescent="0.2">
      <c r="H156" s="13"/>
    </row>
    <row r="157" spans="8:8" x14ac:dyDescent="0.2">
      <c r="H157" s="13"/>
    </row>
    <row r="158" spans="8:8" x14ac:dyDescent="0.2">
      <c r="H158" s="13"/>
    </row>
    <row r="159" spans="8:8" x14ac:dyDescent="0.2">
      <c r="H159" s="13"/>
    </row>
    <row r="160" spans="8:8" x14ac:dyDescent="0.2">
      <c r="H160" s="13"/>
    </row>
    <row r="161" spans="8:8" x14ac:dyDescent="0.2">
      <c r="H161" s="13"/>
    </row>
    <row r="162" spans="8:8" x14ac:dyDescent="0.2">
      <c r="H162" s="13"/>
    </row>
    <row r="163" spans="8:8" x14ac:dyDescent="0.2">
      <c r="H163" s="13"/>
    </row>
    <row r="164" spans="8:8" x14ac:dyDescent="0.2">
      <c r="H164" s="13"/>
    </row>
    <row r="165" spans="8:8" x14ac:dyDescent="0.2">
      <c r="H165" s="13"/>
    </row>
    <row r="166" spans="8:8" x14ac:dyDescent="0.2">
      <c r="H166" s="13"/>
    </row>
    <row r="167" spans="8:8" x14ac:dyDescent="0.2">
      <c r="H167" s="13"/>
    </row>
    <row r="168" spans="8:8" x14ac:dyDescent="0.2">
      <c r="H168" s="13"/>
    </row>
    <row r="169" spans="8:8" x14ac:dyDescent="0.2">
      <c r="H169" s="13"/>
    </row>
    <row r="170" spans="8:8" x14ac:dyDescent="0.2">
      <c r="H170" s="13"/>
    </row>
    <row r="171" spans="8:8" x14ac:dyDescent="0.2">
      <c r="H171" s="13"/>
    </row>
    <row r="172" spans="8:8" x14ac:dyDescent="0.2">
      <c r="H172" s="13"/>
    </row>
    <row r="173" spans="8:8" x14ac:dyDescent="0.2">
      <c r="H173" s="13"/>
    </row>
    <row r="174" spans="8:8" x14ac:dyDescent="0.2">
      <c r="H174" s="13"/>
    </row>
    <row r="175" spans="8:8" x14ac:dyDescent="0.2">
      <c r="H175" s="13"/>
    </row>
    <row r="176" spans="8:8" x14ac:dyDescent="0.2">
      <c r="H176" s="13"/>
    </row>
    <row r="177" spans="8:8" x14ac:dyDescent="0.2">
      <c r="H177" s="13"/>
    </row>
    <row r="178" spans="8:8" x14ac:dyDescent="0.2">
      <c r="H178" s="13"/>
    </row>
    <row r="179" spans="8:8" x14ac:dyDescent="0.2">
      <c r="H179" s="13"/>
    </row>
    <row r="180" spans="8:8" x14ac:dyDescent="0.2">
      <c r="H180" s="13"/>
    </row>
    <row r="181" spans="8:8" x14ac:dyDescent="0.2">
      <c r="H181" s="13"/>
    </row>
    <row r="182" spans="8:8" x14ac:dyDescent="0.2">
      <c r="H182" s="13"/>
    </row>
    <row r="183" spans="8:8" x14ac:dyDescent="0.2">
      <c r="H183" s="13"/>
    </row>
    <row r="184" spans="8:8" x14ac:dyDescent="0.2">
      <c r="H184" s="13"/>
    </row>
    <row r="185" spans="8:8" x14ac:dyDescent="0.2">
      <c r="H185" s="13"/>
    </row>
    <row r="186" spans="8:8" x14ac:dyDescent="0.2">
      <c r="H186" s="13"/>
    </row>
    <row r="187" spans="8:8" x14ac:dyDescent="0.2">
      <c r="H187" s="13"/>
    </row>
    <row r="188" spans="8:8" x14ac:dyDescent="0.2">
      <c r="H188" s="13"/>
    </row>
    <row r="189" spans="8:8" x14ac:dyDescent="0.2">
      <c r="H189" s="13"/>
    </row>
    <row r="190" spans="8:8" x14ac:dyDescent="0.2">
      <c r="H190" s="13"/>
    </row>
    <row r="191" spans="8:8" x14ac:dyDescent="0.2">
      <c r="H191" s="13"/>
    </row>
    <row r="192" spans="8:8" x14ac:dyDescent="0.2">
      <c r="H192" s="13"/>
    </row>
    <row r="193" spans="8:8" x14ac:dyDescent="0.2">
      <c r="H193" s="13"/>
    </row>
    <row r="194" spans="8:8" x14ac:dyDescent="0.2">
      <c r="H194" s="13"/>
    </row>
    <row r="195" spans="8:8" x14ac:dyDescent="0.2">
      <c r="H195" s="13"/>
    </row>
    <row r="196" spans="8:8" x14ac:dyDescent="0.2">
      <c r="H196" s="13"/>
    </row>
    <row r="197" spans="8:8" x14ac:dyDescent="0.2">
      <c r="H197" s="13"/>
    </row>
    <row r="198" spans="8:8" x14ac:dyDescent="0.2">
      <c r="H198" s="13"/>
    </row>
    <row r="199" spans="8:8" x14ac:dyDescent="0.2">
      <c r="H199" s="13"/>
    </row>
    <row r="200" spans="8:8" x14ac:dyDescent="0.2">
      <c r="H200" s="13"/>
    </row>
    <row r="201" spans="8:8" x14ac:dyDescent="0.2">
      <c r="H201" s="13"/>
    </row>
    <row r="202" spans="8:8" x14ac:dyDescent="0.2">
      <c r="H202" s="13"/>
    </row>
    <row r="203" spans="8:8" x14ac:dyDescent="0.2">
      <c r="H203" s="13"/>
    </row>
    <row r="204" spans="8:8" x14ac:dyDescent="0.2">
      <c r="H204" s="13"/>
    </row>
    <row r="205" spans="8:8" x14ac:dyDescent="0.2">
      <c r="H205" s="13"/>
    </row>
    <row r="206" spans="8:8" x14ac:dyDescent="0.2">
      <c r="H206" s="13"/>
    </row>
    <row r="207" spans="8:8" x14ac:dyDescent="0.2">
      <c r="H207" s="13"/>
    </row>
    <row r="208" spans="8:8" x14ac:dyDescent="0.2">
      <c r="H208" s="13"/>
    </row>
    <row r="209" spans="8:8" x14ac:dyDescent="0.2">
      <c r="H209" s="13"/>
    </row>
    <row r="210" spans="8:8" x14ac:dyDescent="0.2">
      <c r="H210" s="13"/>
    </row>
    <row r="211" spans="8:8" x14ac:dyDescent="0.2">
      <c r="H211" s="13"/>
    </row>
    <row r="212" spans="8:8" x14ac:dyDescent="0.2">
      <c r="H212" s="13"/>
    </row>
    <row r="213" spans="8:8" x14ac:dyDescent="0.2">
      <c r="H213" s="13"/>
    </row>
    <row r="214" spans="8:8" x14ac:dyDescent="0.2">
      <c r="H214" s="13"/>
    </row>
    <row r="215" spans="8:8" x14ac:dyDescent="0.2">
      <c r="H215" s="13"/>
    </row>
    <row r="216" spans="8:8" x14ac:dyDescent="0.2">
      <c r="H216" s="13"/>
    </row>
    <row r="217" spans="8:8" x14ac:dyDescent="0.2">
      <c r="H217" s="13"/>
    </row>
    <row r="218" spans="8:8" x14ac:dyDescent="0.2">
      <c r="H218" s="13"/>
    </row>
    <row r="219" spans="8:8" x14ac:dyDescent="0.2">
      <c r="H219" s="13"/>
    </row>
    <row r="220" spans="8:8" x14ac:dyDescent="0.2">
      <c r="H220" s="13"/>
    </row>
    <row r="221" spans="8:8" x14ac:dyDescent="0.2">
      <c r="H221" s="13"/>
    </row>
    <row r="222" spans="8:8" x14ac:dyDescent="0.2">
      <c r="H222" s="13"/>
    </row>
    <row r="223" spans="8:8" x14ac:dyDescent="0.2">
      <c r="H223" s="13"/>
    </row>
    <row r="224" spans="8:8" x14ac:dyDescent="0.2">
      <c r="H224" s="13"/>
    </row>
    <row r="225" spans="8:8" x14ac:dyDescent="0.2">
      <c r="H225" s="13"/>
    </row>
    <row r="226" spans="8:8" x14ac:dyDescent="0.2">
      <c r="H226" s="13"/>
    </row>
    <row r="227" spans="8:8" x14ac:dyDescent="0.2">
      <c r="H227" s="13"/>
    </row>
    <row r="228" spans="8:8" x14ac:dyDescent="0.2">
      <c r="H228" s="13"/>
    </row>
    <row r="229" spans="8:8" x14ac:dyDescent="0.2">
      <c r="H229" s="13"/>
    </row>
    <row r="230" spans="8:8" x14ac:dyDescent="0.2">
      <c r="H230" s="13"/>
    </row>
    <row r="231" spans="8:8" x14ac:dyDescent="0.2">
      <c r="H231" s="13"/>
    </row>
    <row r="232" spans="8:8" x14ac:dyDescent="0.2">
      <c r="H232" s="13"/>
    </row>
    <row r="233" spans="8:8" x14ac:dyDescent="0.2">
      <c r="H233" s="13"/>
    </row>
    <row r="234" spans="8:8" x14ac:dyDescent="0.2">
      <c r="H234" s="13"/>
    </row>
    <row r="235" spans="8:8" x14ac:dyDescent="0.2">
      <c r="H235" s="13"/>
    </row>
    <row r="236" spans="8:8" x14ac:dyDescent="0.2">
      <c r="H236" s="13"/>
    </row>
    <row r="237" spans="8:8" x14ac:dyDescent="0.2">
      <c r="H237" s="13"/>
    </row>
    <row r="238" spans="8:8" x14ac:dyDescent="0.2">
      <c r="H238" s="13"/>
    </row>
    <row r="239" spans="8:8" x14ac:dyDescent="0.2">
      <c r="H239" s="13"/>
    </row>
    <row r="240" spans="8:8" x14ac:dyDescent="0.2">
      <c r="H240" s="13"/>
    </row>
    <row r="241" spans="8:8" x14ac:dyDescent="0.2">
      <c r="H241" s="13"/>
    </row>
    <row r="242" spans="8:8" x14ac:dyDescent="0.2">
      <c r="H242" s="13"/>
    </row>
    <row r="243" spans="8:8" x14ac:dyDescent="0.2">
      <c r="H243" s="13"/>
    </row>
    <row r="244" spans="8:8" x14ac:dyDescent="0.2">
      <c r="H244" s="13"/>
    </row>
    <row r="245" spans="8:8" x14ac:dyDescent="0.2">
      <c r="H245" s="13"/>
    </row>
    <row r="246" spans="8:8" x14ac:dyDescent="0.2">
      <c r="H246" s="13"/>
    </row>
    <row r="247" spans="8:8" x14ac:dyDescent="0.2">
      <c r="H247" s="13"/>
    </row>
    <row r="248" spans="8:8" x14ac:dyDescent="0.2">
      <c r="H248" s="13"/>
    </row>
    <row r="249" spans="8:8" x14ac:dyDescent="0.2">
      <c r="H249" s="13"/>
    </row>
    <row r="250" spans="8:8" x14ac:dyDescent="0.2">
      <c r="H250" s="13"/>
    </row>
    <row r="251" spans="8:8" x14ac:dyDescent="0.2">
      <c r="H251" s="13"/>
    </row>
    <row r="252" spans="8:8" x14ac:dyDescent="0.2">
      <c r="H252" s="13"/>
    </row>
    <row r="253" spans="8:8" x14ac:dyDescent="0.2">
      <c r="H253" s="13"/>
    </row>
    <row r="254" spans="8:8" x14ac:dyDescent="0.2">
      <c r="H254" s="13"/>
    </row>
    <row r="255" spans="8:8" x14ac:dyDescent="0.2">
      <c r="H255" s="13"/>
    </row>
    <row r="256" spans="8:8" x14ac:dyDescent="0.2">
      <c r="H256" s="13"/>
    </row>
    <row r="257" spans="8:8" x14ac:dyDescent="0.2">
      <c r="H257" s="13"/>
    </row>
    <row r="258" spans="8:8" x14ac:dyDescent="0.2">
      <c r="H258" s="13"/>
    </row>
    <row r="259" spans="8:8" x14ac:dyDescent="0.2">
      <c r="H259" s="13"/>
    </row>
    <row r="260" spans="8:8" x14ac:dyDescent="0.2">
      <c r="H260" s="13"/>
    </row>
    <row r="261" spans="8:8" x14ac:dyDescent="0.2">
      <c r="H261" s="13"/>
    </row>
    <row r="262" spans="8:8" x14ac:dyDescent="0.2">
      <c r="H262" s="13"/>
    </row>
    <row r="263" spans="8:8" x14ac:dyDescent="0.2">
      <c r="H263" s="13"/>
    </row>
    <row r="264" spans="8:8" x14ac:dyDescent="0.2">
      <c r="H264" s="13"/>
    </row>
    <row r="265" spans="8:8" x14ac:dyDescent="0.2">
      <c r="H265" s="13"/>
    </row>
    <row r="266" spans="8:8" x14ac:dyDescent="0.2">
      <c r="H266" s="13"/>
    </row>
    <row r="267" spans="8:8" x14ac:dyDescent="0.2">
      <c r="H267" s="13"/>
    </row>
    <row r="268" spans="8:8" x14ac:dyDescent="0.2">
      <c r="H268" s="13"/>
    </row>
    <row r="269" spans="8:8" x14ac:dyDescent="0.2">
      <c r="H269" s="13"/>
    </row>
    <row r="270" spans="8:8" x14ac:dyDescent="0.2">
      <c r="H270" s="13"/>
    </row>
    <row r="271" spans="8:8" x14ac:dyDescent="0.2">
      <c r="H271" s="13"/>
    </row>
    <row r="272" spans="8:8" x14ac:dyDescent="0.2">
      <c r="H272" s="13"/>
    </row>
    <row r="273" spans="8:8" x14ac:dyDescent="0.2">
      <c r="H273" s="13"/>
    </row>
    <row r="274" spans="8:8" x14ac:dyDescent="0.2">
      <c r="H274" s="13"/>
    </row>
    <row r="275" spans="8:8" x14ac:dyDescent="0.2">
      <c r="H275" s="13"/>
    </row>
    <row r="276" spans="8:8" x14ac:dyDescent="0.2">
      <c r="H276" s="13"/>
    </row>
    <row r="277" spans="8:8" x14ac:dyDescent="0.2">
      <c r="H277" s="13"/>
    </row>
    <row r="278" spans="8:8" x14ac:dyDescent="0.2">
      <c r="H278" s="13"/>
    </row>
    <row r="279" spans="8:8" x14ac:dyDescent="0.2">
      <c r="H279" s="13"/>
    </row>
    <row r="280" spans="8:8" x14ac:dyDescent="0.2">
      <c r="H280" s="13"/>
    </row>
    <row r="281" spans="8:8" x14ac:dyDescent="0.2">
      <c r="H281" s="13"/>
    </row>
    <row r="282" spans="8:8" x14ac:dyDescent="0.2">
      <c r="H282" s="13"/>
    </row>
    <row r="283" spans="8:8" x14ac:dyDescent="0.2">
      <c r="H283" s="13"/>
    </row>
    <row r="284" spans="8:8" x14ac:dyDescent="0.2">
      <c r="H284" s="13"/>
    </row>
    <row r="285" spans="8:8" x14ac:dyDescent="0.2">
      <c r="H285" s="13"/>
    </row>
    <row r="286" spans="8:8" x14ac:dyDescent="0.2">
      <c r="H286" s="13"/>
    </row>
    <row r="287" spans="8:8" x14ac:dyDescent="0.2">
      <c r="H287" s="13"/>
    </row>
    <row r="288" spans="8:8" x14ac:dyDescent="0.2">
      <c r="H288" s="13"/>
    </row>
    <row r="289" spans="8:8" x14ac:dyDescent="0.2">
      <c r="H289" s="13"/>
    </row>
    <row r="290" spans="8:8" x14ac:dyDescent="0.2">
      <c r="H290" s="13"/>
    </row>
    <row r="291" spans="8:8" x14ac:dyDescent="0.2">
      <c r="H291" s="13"/>
    </row>
    <row r="292" spans="8:8" x14ac:dyDescent="0.2">
      <c r="H292" s="13"/>
    </row>
    <row r="293" spans="8:8" x14ac:dyDescent="0.2">
      <c r="H293" s="13"/>
    </row>
    <row r="294" spans="8:8" x14ac:dyDescent="0.2">
      <c r="H294" s="13"/>
    </row>
    <row r="295" spans="8:8" x14ac:dyDescent="0.2">
      <c r="H295" s="13"/>
    </row>
    <row r="296" spans="8:8" x14ac:dyDescent="0.2">
      <c r="H296" s="13"/>
    </row>
    <row r="297" spans="8:8" x14ac:dyDescent="0.2">
      <c r="H297" s="13"/>
    </row>
    <row r="298" spans="8:8" x14ac:dyDescent="0.2">
      <c r="H298" s="13"/>
    </row>
    <row r="299" spans="8:8" x14ac:dyDescent="0.2">
      <c r="H299" s="13"/>
    </row>
    <row r="300" spans="8:8" x14ac:dyDescent="0.2">
      <c r="H300" s="13"/>
    </row>
    <row r="301" spans="8:8" x14ac:dyDescent="0.2">
      <c r="H301" s="13"/>
    </row>
    <row r="302" spans="8:8" x14ac:dyDescent="0.2">
      <c r="H302" s="13"/>
    </row>
    <row r="303" spans="8:8" x14ac:dyDescent="0.2">
      <c r="H303" s="13"/>
    </row>
    <row r="304" spans="8:8" x14ac:dyDescent="0.2">
      <c r="H304" s="13"/>
    </row>
    <row r="305" spans="8:8" x14ac:dyDescent="0.2">
      <c r="H305" s="13"/>
    </row>
    <row r="306" spans="8:8" x14ac:dyDescent="0.2">
      <c r="H306" s="13"/>
    </row>
    <row r="307" spans="8:8" x14ac:dyDescent="0.2">
      <c r="H307" s="13"/>
    </row>
    <row r="308" spans="8:8" x14ac:dyDescent="0.2">
      <c r="H308" s="13"/>
    </row>
    <row r="309" spans="8:8" x14ac:dyDescent="0.2">
      <c r="H309" s="13"/>
    </row>
    <row r="310" spans="8:8" x14ac:dyDescent="0.2">
      <c r="H310" s="13"/>
    </row>
    <row r="311" spans="8:8" x14ac:dyDescent="0.2">
      <c r="H311" s="13"/>
    </row>
    <row r="312" spans="8:8" x14ac:dyDescent="0.2">
      <c r="H312" s="13"/>
    </row>
    <row r="313" spans="8:8" x14ac:dyDescent="0.2">
      <c r="H313" s="13"/>
    </row>
    <row r="314" spans="8:8" x14ac:dyDescent="0.2">
      <c r="H314" s="13"/>
    </row>
    <row r="315" spans="8:8" x14ac:dyDescent="0.2">
      <c r="H315" s="13"/>
    </row>
    <row r="316" spans="8:8" x14ac:dyDescent="0.2">
      <c r="H316" s="13"/>
    </row>
    <row r="317" spans="8:8" x14ac:dyDescent="0.2">
      <c r="H317" s="13"/>
    </row>
    <row r="318" spans="8:8" x14ac:dyDescent="0.2">
      <c r="H318" s="13"/>
    </row>
    <row r="319" spans="8:8" x14ac:dyDescent="0.2">
      <c r="H319" s="13"/>
    </row>
    <row r="320" spans="8:8" x14ac:dyDescent="0.2">
      <c r="H320" s="13"/>
    </row>
    <row r="321" spans="8:8" x14ac:dyDescent="0.2">
      <c r="H321" s="13"/>
    </row>
    <row r="322" spans="8:8" x14ac:dyDescent="0.2">
      <c r="H322" s="13"/>
    </row>
    <row r="323" spans="8:8" x14ac:dyDescent="0.2">
      <c r="H323" s="13"/>
    </row>
    <row r="324" spans="8:8" x14ac:dyDescent="0.2">
      <c r="H324" s="13"/>
    </row>
    <row r="325" spans="8:8" x14ac:dyDescent="0.2">
      <c r="H325" s="13"/>
    </row>
    <row r="326" spans="8:8" x14ac:dyDescent="0.2">
      <c r="H326" s="13"/>
    </row>
    <row r="327" spans="8:8" x14ac:dyDescent="0.2">
      <c r="H327" s="13"/>
    </row>
    <row r="328" spans="8:8" x14ac:dyDescent="0.2">
      <c r="H328" s="13"/>
    </row>
    <row r="329" spans="8:8" x14ac:dyDescent="0.2">
      <c r="H329" s="13"/>
    </row>
    <row r="330" spans="8:8" x14ac:dyDescent="0.2">
      <c r="H330" s="13"/>
    </row>
    <row r="331" spans="8:8" x14ac:dyDescent="0.2">
      <c r="H331" s="13"/>
    </row>
    <row r="332" spans="8:8" x14ac:dyDescent="0.2">
      <c r="H332" s="13"/>
    </row>
    <row r="333" spans="8:8" x14ac:dyDescent="0.2">
      <c r="H333" s="13"/>
    </row>
    <row r="334" spans="8:8" x14ac:dyDescent="0.2">
      <c r="H334" s="13"/>
    </row>
    <row r="335" spans="8:8" x14ac:dyDescent="0.2">
      <c r="H335" s="13"/>
    </row>
    <row r="336" spans="8:8" x14ac:dyDescent="0.2">
      <c r="H336" s="13"/>
    </row>
    <row r="337" spans="8:8" x14ac:dyDescent="0.2">
      <c r="H337" s="13"/>
    </row>
    <row r="338" spans="8:8" x14ac:dyDescent="0.2">
      <c r="H338" s="13"/>
    </row>
    <row r="339" spans="8:8" x14ac:dyDescent="0.2">
      <c r="H339" s="13"/>
    </row>
    <row r="340" spans="8:8" x14ac:dyDescent="0.2">
      <c r="H340" s="13"/>
    </row>
    <row r="341" spans="8:8" x14ac:dyDescent="0.2">
      <c r="H341" s="13"/>
    </row>
    <row r="342" spans="8:8" x14ac:dyDescent="0.2">
      <c r="H342" s="13"/>
    </row>
    <row r="343" spans="8:8" x14ac:dyDescent="0.2">
      <c r="H343" s="13"/>
    </row>
    <row r="344" spans="8:8" x14ac:dyDescent="0.2">
      <c r="H344" s="13"/>
    </row>
    <row r="345" spans="8:8" x14ac:dyDescent="0.2">
      <c r="H345" s="13"/>
    </row>
    <row r="346" spans="8:8" x14ac:dyDescent="0.2">
      <c r="H346" s="13"/>
    </row>
    <row r="347" spans="8:8" x14ac:dyDescent="0.2">
      <c r="H347" s="13"/>
    </row>
    <row r="348" spans="8:8" x14ac:dyDescent="0.2">
      <c r="H348" s="13"/>
    </row>
    <row r="349" spans="8:8" x14ac:dyDescent="0.2">
      <c r="H349" s="13"/>
    </row>
    <row r="350" spans="8:8" x14ac:dyDescent="0.2">
      <c r="H350" s="13"/>
    </row>
    <row r="351" spans="8:8" x14ac:dyDescent="0.2">
      <c r="H351" s="13"/>
    </row>
    <row r="352" spans="8:8" x14ac:dyDescent="0.2">
      <c r="H352" s="13"/>
    </row>
    <row r="353" spans="8:8" x14ac:dyDescent="0.2">
      <c r="H353" s="13"/>
    </row>
    <row r="354" spans="8:8" x14ac:dyDescent="0.2">
      <c r="H354" s="13"/>
    </row>
    <row r="355" spans="8:8" x14ac:dyDescent="0.2">
      <c r="H355" s="13"/>
    </row>
    <row r="356" spans="8:8" x14ac:dyDescent="0.2">
      <c r="H356" s="13"/>
    </row>
    <row r="357" spans="8:8" x14ac:dyDescent="0.2">
      <c r="H357" s="13"/>
    </row>
    <row r="358" spans="8:8" x14ac:dyDescent="0.2">
      <c r="H358" s="13"/>
    </row>
    <row r="359" spans="8:8" x14ac:dyDescent="0.2">
      <c r="H359" s="13"/>
    </row>
    <row r="360" spans="8:8" x14ac:dyDescent="0.2">
      <c r="H360" s="13"/>
    </row>
    <row r="361" spans="8:8" x14ac:dyDescent="0.2">
      <c r="H361" s="13"/>
    </row>
    <row r="362" spans="8:8" x14ac:dyDescent="0.2">
      <c r="H362" s="13"/>
    </row>
    <row r="363" spans="8:8" x14ac:dyDescent="0.2">
      <c r="H363" s="13"/>
    </row>
    <row r="364" spans="8:8" x14ac:dyDescent="0.2">
      <c r="H364" s="13"/>
    </row>
    <row r="365" spans="8:8" x14ac:dyDescent="0.2">
      <c r="H365" s="13"/>
    </row>
    <row r="366" spans="8:8" x14ac:dyDescent="0.2">
      <c r="H366" s="13"/>
    </row>
    <row r="367" spans="8:8" x14ac:dyDescent="0.2">
      <c r="H367" s="13"/>
    </row>
    <row r="368" spans="8:8" x14ac:dyDescent="0.2">
      <c r="H368" s="13"/>
    </row>
    <row r="369" spans="8:8" x14ac:dyDescent="0.2">
      <c r="H369" s="13"/>
    </row>
    <row r="370" spans="8:8" x14ac:dyDescent="0.2">
      <c r="H370" s="13"/>
    </row>
    <row r="371" spans="8:8" x14ac:dyDescent="0.2">
      <c r="H371" s="13"/>
    </row>
  </sheetData>
  <mergeCells count="6">
    <mergeCell ref="A20:H20"/>
    <mergeCell ref="J1:L1"/>
    <mergeCell ref="D1:I1"/>
    <mergeCell ref="A3:L3"/>
    <mergeCell ref="K2:L2"/>
    <mergeCell ref="B17:C17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74" fitToHeight="2" orientation="landscape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НМЦК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Тарасов Максим</cp:lastModifiedBy>
  <cp:lastPrinted>2026-05-25T07:32:15Z</cp:lastPrinted>
  <dcterms:created xsi:type="dcterms:W3CDTF">2014-01-17T08:53:04Z</dcterms:created>
  <dcterms:modified xsi:type="dcterms:W3CDTF">2026-05-26T02:08:43Z</dcterms:modified>
</cp:coreProperties>
</file>