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FF70C129-1F4D-4D1C-9C98-B51C24279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цены" sheetId="2" r:id="rId1"/>
  </sheets>
  <definedNames>
    <definedName name="_xlnm.Print_Area" localSheetId="0">'Обоснование цены'!$A$1:$O$4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N3" i="2" s="1"/>
  <c r="K3" i="2" l="1"/>
  <c r="L3" i="2" s="1"/>
  <c r="M3" i="2" s="1"/>
  <c r="O3" i="2" s="1"/>
  <c r="N4" i="2" l="1"/>
</calcChain>
</file>

<file path=xl/sharedStrings.xml><?xml version="1.0" encoding="utf-8"?>
<sst xmlns="http://schemas.openxmlformats.org/spreadsheetml/2006/main" count="19" uniqueCount="19">
  <si>
    <t>Средняя цена за ед.</t>
  </si>
  <si>
    <t>Среднее квадратичное отклонение</t>
  </si>
  <si>
    <t>Коэффицент вариации</t>
  </si>
  <si>
    <t xml:space="preserve">№ </t>
  </si>
  <si>
    <t>Наименование</t>
  </si>
  <si>
    <t>Отклонение</t>
  </si>
  <si>
    <t>Не более 33%</t>
  </si>
  <si>
    <t>Сумма</t>
  </si>
  <si>
    <t xml:space="preserve"> </t>
  </si>
  <si>
    <t>Ед.                        изм.</t>
  </si>
  <si>
    <t xml:space="preserve">Кол-во    </t>
  </si>
  <si>
    <t>ОКПД2</t>
  </si>
  <si>
    <t xml:space="preserve">Обоснование цены </t>
  </si>
  <si>
    <t>Поставщик №1</t>
  </si>
  <si>
    <t>Поставщик №3</t>
  </si>
  <si>
    <t>Поставщик №2</t>
  </si>
  <si>
    <t>Оказание услуг по диагностике, обслуживанию и ремонту кондиционера</t>
  </si>
  <si>
    <t>95.22.10.243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</si>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</sst>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4"/>
      <name val="PT Astra Serif"/>
      <family val="1"/>
      <charset val="204"/>
    </font>
    <font>
      <sz val="14"/>
      <name val="PT Astra Serif"/>
      <family val="1"/>
      <charset val="204"/>
    </font>
    <font>
      <sz val="14"/>
      <color theme="1"/>
      <name val="PT Astra Serif"/>
      <family val="1"/>
      <charset val="204"/>
    </font>
    <font>
      <sz val="9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2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Alignment="1">
      <alignment horizontal="center"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="70" zoomScaleNormal="70" workbookViewId="0">
      <selection activeCell="C3" sqref="C3"/>
    </sheetView>
  </sheetViews>
  <sheetFormatPr defaultColWidth="9.140625" defaultRowHeight="18.75" x14ac:dyDescent="0.25"/>
  <cols>
    <col min="1" max="1" width="3.7109375" style="3" customWidth="1"/>
    <col min="2" max="2" width="21.5703125" style="3" customWidth="1"/>
    <col min="3" max="3" width="10.5703125" style="3" customWidth="1"/>
    <col min="4" max="4" width="5.140625" style="3" customWidth="1"/>
    <col min="5" max="5" width="9.140625" style="3" customWidth="1"/>
    <col min="6" max="6" width="16.5703125" style="1" customWidth="1"/>
    <col min="7" max="7" width="19.140625" style="1" customWidth="1"/>
    <col min="8" max="8" width="17" style="1" customWidth="1"/>
    <col min="9" max="9" width="12.7109375" style="1" customWidth="1"/>
    <col min="10" max="10" width="9.140625" style="1" hidden="1" customWidth="1"/>
    <col min="11" max="11" width="18" style="1" customWidth="1"/>
    <col min="12" max="12" width="15" style="1" customWidth="1"/>
    <col min="13" max="13" width="13.5703125" style="1" customWidth="1"/>
    <col min="14" max="14" width="14.7109375" style="1" customWidth="1"/>
    <col min="15" max="15" width="13.7109375" style="1" customWidth="1"/>
    <col min="16" max="16" width="12.140625" style="1" customWidth="1"/>
    <col min="17" max="16384" width="9.140625" style="1"/>
  </cols>
  <sheetData>
    <row r="1" spans="1:16" x14ac:dyDescent="0.2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6" ht="78" customHeight="1" x14ac:dyDescent="0.25">
      <c r="A2" s="8" t="s">
        <v>3</v>
      </c>
      <c r="B2" s="9" t="s">
        <v>4</v>
      </c>
      <c r="C2" s="9" t="s">
        <v>11</v>
      </c>
      <c r="D2" s="8" t="s">
        <v>9</v>
      </c>
      <c r="E2" s="8" t="s">
        <v>10</v>
      </c>
      <c r="F2" s="10" t="s">
        <v>13</v>
      </c>
      <c r="G2" s="11" t="s">
        <v>15</v>
      </c>
      <c r="H2" s="12" t="s">
        <v>14</v>
      </c>
      <c r="I2" s="13" t="s">
        <v>0</v>
      </c>
      <c r="J2" s="13"/>
      <c r="K2" s="13" t="s">
        <v>5</v>
      </c>
      <c r="L2" s="13" t="s">
        <v>1</v>
      </c>
      <c r="M2" s="13" t="s">
        <v>2</v>
      </c>
      <c r="N2" s="13" t="s">
        <v>7</v>
      </c>
      <c r="O2" s="13" t="s">
        <v>6</v>
      </c>
    </row>
    <row r="3" spans="1:16" ht="125.25" customHeight="1" x14ac:dyDescent="0.25">
      <c r="A3" s="14">
        <v>1</v>
      </c>
      <c r="B3" s="15" t="s">
        <v>16</v>
      </c>
      <c r="C3" s="16" t="s">
        <v>17</v>
      </c>
      <c r="D3" s="15" t="s">
        <v>18</v>
      </c>
      <c r="E3" s="17">
        <v>1</v>
      </c>
      <c r="F3" s="18">
        <v>33000</v>
      </c>
      <c r="G3" s="19">
        <v>30000</v>
      </c>
      <c r="H3" s="19">
        <v>25000</v>
      </c>
      <c r="I3" s="20">
        <f t="shared" ref="I3" si="0">ROUND(AVERAGE(F3:H3),2)</f>
        <v>29333.33</v>
      </c>
      <c r="J3" s="20"/>
      <c r="K3" s="21">
        <f t="shared" ref="K3" si="1">((F3-I3)*(F3-I3)+(G3-I3)*(G3-I3)+(H3-I3)*(H3-I3))/2</f>
        <v>16333333.333349999</v>
      </c>
      <c r="L3" s="21">
        <f t="shared" ref="L3" si="2">SQRT(K3)</f>
        <v>4041.4518843294422</v>
      </c>
      <c r="M3" s="21">
        <f t="shared" ref="M3" si="3">L3/I3*100</f>
        <v>13.777678444041102</v>
      </c>
      <c r="N3" s="21">
        <f t="shared" ref="N3" si="4">ROUND(I3*E3,2)</f>
        <v>29333.33</v>
      </c>
      <c r="O3" s="22" t="str">
        <f>IF((M3&lt;33),"можно","НЕЛЬЗЯ!!!!")</f>
        <v>можно</v>
      </c>
    </row>
    <row r="4" spans="1:16" x14ac:dyDescent="0.25">
      <c r="A4" s="24"/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7"/>
      <c r="N4" s="23">
        <f>SUM(N3:N3)</f>
        <v>29333.33</v>
      </c>
      <c r="O4" s="13"/>
      <c r="P4" s="2"/>
    </row>
    <row r="8" spans="1:16" x14ac:dyDescent="0.25">
      <c r="C8" s="4" t="s">
        <v>8</v>
      </c>
      <c r="D8" s="4"/>
      <c r="E8" s="4"/>
      <c r="F8" s="4"/>
    </row>
    <row r="9" spans="1:16" x14ac:dyDescent="0.25">
      <c r="C9" s="5"/>
      <c r="D9" s="5"/>
      <c r="E9" s="5"/>
      <c r="F9" s="6"/>
    </row>
    <row r="10" spans="1:16" x14ac:dyDescent="0.25">
      <c r="C10" s="7"/>
      <c r="D10" s="7"/>
      <c r="E10" s="7"/>
      <c r="F10" s="4"/>
    </row>
    <row r="12" spans="1:16" x14ac:dyDescent="0.25">
      <c r="F12" s="3"/>
    </row>
  </sheetData>
  <mergeCells count="2">
    <mergeCell ref="A4:M4"/>
    <mergeCell ref="A1:N1"/>
  </mergeCells>
  <phoneticPr fontId="1" type="noConversion"/>
  <pageMargins left="0.23622047244094491" right="0.23622047244094491" top="0.15748031496062992" bottom="0" header="0.11811023622047245" footer="0.15748031496062992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цены</vt:lpstr>
      <vt:lpstr>'Обоснование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2019-04-05T07:59:42Z</cp:lastPrinted>
  <dcterms:created xsi:type="dcterms:W3CDTF">2006-09-28T05:33:49Z</dcterms:created>
  <dcterms:modified xsi:type="dcterms:W3CDTF">2026-07-30T10:01:15Z</dcterms:modified>
</cp:coreProperties>
</file>