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M12" i="1" s="1"/>
  <c r="J8" i="1"/>
  <c r="K8" i="1" s="1"/>
  <c r="L8" i="1" s="1"/>
  <c r="N9" i="1"/>
  <c r="M9" i="1" s="1"/>
  <c r="J9" i="1"/>
  <c r="K9" i="1" s="1"/>
  <c r="L9" i="1" s="1"/>
  <c r="N10" i="1"/>
  <c r="M10" i="1" s="1"/>
  <c r="J10" i="1"/>
  <c r="K10" i="1" s="1"/>
  <c r="L10" i="1" s="1"/>
  <c r="N11" i="1"/>
  <c r="M11" i="1" s="1"/>
  <c r="J11" i="1"/>
  <c r="K11" i="1" s="1"/>
  <c r="L11" i="1" s="1"/>
</calcChain>
</file>

<file path=xl/sharedStrings.xml><?xml version="1.0" encoding="utf-8"?>
<sst xmlns="http://schemas.openxmlformats.org/spreadsheetml/2006/main" count="32" uniqueCount="29">
  <si>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</si>
  <si>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</si>
  <si>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</si>
  <si>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</si>
  <si>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</si>
  <si>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</si>
  <si>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</si>
  <si>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</si>
  <si>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</si>
  <si>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</si>
  <si>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</si>
  <si>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</si>
  <si>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</si>
  <si>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</si>
  <si>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</si>
  <si>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</si>
  <si>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</si>
  <si>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шт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</si>
  <si>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</si>
  <si>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</si>
  <si>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</si>
  <si>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>Обоснование начальной (максимальной) цены Контракта на поставку картриджей</t>
  </si>
  <si>
    <t xml:space="preserve">Ценовое предложение 1 вх № 635-з от 15.07.26
</t>
  </si>
  <si>
    <t xml:space="preserve">Ценовое предложение 2 вх № 636-з от 15.07.26
</t>
  </si>
  <si>
    <t xml:space="preserve">Ценовое предложение 3 вх № 637-з от 15.07.26
</t>
  </si>
  <si>
    <t>Картридж HP Color Laser JetPRO MFP M283fdw черный 207X (W2210X), оригинальный</t>
  </si>
  <si>
    <t>Картридж HP color LaserJet Pro M283fdw, голубой 207х W2211X, оригинальный</t>
  </si>
  <si>
    <t>Картридж HP color LaserJet Pro M283fdw, желтый 207х W2212X, оригинальный</t>
  </si>
  <si>
    <t>Картридж HP color LaserJet Pro M283fdw, пурпурный 207х W2213X, оригинальный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</si>
</sst>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63A47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workbookViewId="0">
      <selection activeCell="B8" sqref="B8:B11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4" customWidth="1"/>
    <col min="7" max="7" width="20.1406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14.45" customHeight="1" x14ac:dyDescent="0.25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</row>
    <row r="4" spans="1:15" ht="72.75" customHeight="1" x14ac:dyDescent="0.2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2" t="s">
        <v>15</v>
      </c>
      <c r="L4" s="22"/>
      <c r="M4" s="22"/>
      <c r="N4" s="22"/>
    </row>
    <row r="5" spans="1:15" ht="15.6" customHeight="1" x14ac:dyDescent="0.25">
      <c r="A5" s="27" t="s">
        <v>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ht="62.45" customHeight="1" x14ac:dyDescent="0.25">
      <c r="A6" s="28" t="s">
        <v>1</v>
      </c>
      <c r="B6" s="29" t="s">
        <v>19</v>
      </c>
      <c r="C6" s="30" t="s">
        <v>2</v>
      </c>
      <c r="D6" s="29" t="s">
        <v>3</v>
      </c>
      <c r="E6" s="31" t="s">
        <v>4</v>
      </c>
      <c r="F6" s="31"/>
      <c r="G6" s="31"/>
      <c r="H6" s="31"/>
      <c r="I6" s="31"/>
      <c r="J6" s="32" t="s">
        <v>5</v>
      </c>
      <c r="K6" s="32"/>
      <c r="L6" s="32"/>
      <c r="M6" s="31" t="s">
        <v>6</v>
      </c>
      <c r="N6" s="31"/>
    </row>
    <row r="7" spans="1:15" ht="154.5" customHeight="1" x14ac:dyDescent="0.25">
      <c r="A7" s="28"/>
      <c r="B7" s="29"/>
      <c r="C7" s="30"/>
      <c r="D7" s="29"/>
      <c r="E7" s="3" t="s">
        <v>22</v>
      </c>
      <c r="F7" s="3" t="s">
        <v>23</v>
      </c>
      <c r="G7" s="3" t="s">
        <v>24</v>
      </c>
      <c r="H7" s="6" t="s">
        <v>7</v>
      </c>
      <c r="I7" s="6" t="s">
        <v>8</v>
      </c>
      <c r="J7" s="7" t="s">
        <v>9</v>
      </c>
      <c r="K7" s="6" t="s">
        <v>10</v>
      </c>
      <c r="L7" s="6" t="s">
        <v>11</v>
      </c>
      <c r="M7" s="11" t="s">
        <v>12</v>
      </c>
      <c r="N7" s="7" t="s">
        <v>16</v>
      </c>
    </row>
    <row r="8" spans="1:15" ht="36" customHeight="1" x14ac:dyDescent="0.25">
      <c r="A8" s="13">
        <v>1</v>
      </c>
      <c r="B8" s="10" t="s">
        <v>25</v>
      </c>
      <c r="C8" s="15" t="s">
        <v>17</v>
      </c>
      <c r="D8" s="14">
        <v>4</v>
      </c>
      <c r="E8" s="3">
        <v>11881.22</v>
      </c>
      <c r="F8" s="3">
        <v>11839</v>
      </c>
      <c r="G8" s="3">
        <v>11944</v>
      </c>
      <c r="H8" s="14"/>
      <c r="I8" s="14"/>
      <c r="J8" s="16">
        <f t="shared" ref="J8" si="0">AVERAGE(E8:G8)</f>
        <v>11888.073333333334</v>
      </c>
      <c r="K8" s="16">
        <f t="shared" ref="K8" si="1">SQRT(((SUM((POWER(G8-J8,2)),(POWER(F8-J8,2)),(POWER(E8-J8,2)),)/(COLUMNS(E8:G8)-1))))</f>
        <v>52.834421860500548</v>
      </c>
      <c r="L8" s="16">
        <f>K8/J8*100</f>
        <v>0.44443216641637373</v>
      </c>
      <c r="M8" s="5">
        <f t="shared" ref="M8" si="2">N8*D8</f>
        <v>47356</v>
      </c>
      <c r="N8" s="5">
        <f t="shared" ref="N8" si="3">MIN(E8,F8,G8)</f>
        <v>11839</v>
      </c>
      <c r="O8" s="8"/>
    </row>
    <row r="9" spans="1:15" ht="36" customHeight="1" x14ac:dyDescent="0.25">
      <c r="A9" s="13">
        <v>2</v>
      </c>
      <c r="B9" s="10" t="s">
        <v>26</v>
      </c>
      <c r="C9" s="15" t="s">
        <v>17</v>
      </c>
      <c r="D9" s="14">
        <v>2</v>
      </c>
      <c r="E9" s="3">
        <v>12346.25</v>
      </c>
      <c r="F9" s="3">
        <v>12591</v>
      </c>
      <c r="G9" s="3">
        <v>12142</v>
      </c>
      <c r="H9" s="14"/>
      <c r="I9" s="14"/>
      <c r="J9" s="16">
        <f t="shared" ref="J9" si="4">AVERAGE(E9:G9)</f>
        <v>12359.75</v>
      </c>
      <c r="K9" s="16">
        <f t="shared" ref="K9" si="5">SQRT(((SUM((POWER(G9-J9,2)),(POWER(F9-J9,2)),(POWER(E9-J9,2)),)/(COLUMNS(E9:G9)-1))))</f>
        <v>224.80422037853293</v>
      </c>
      <c r="L9" s="16">
        <f>K9/J9*100</f>
        <v>1.8188411608530346</v>
      </c>
      <c r="M9" s="5">
        <f t="shared" ref="M9" si="6">N9*D9</f>
        <v>24284</v>
      </c>
      <c r="N9" s="5">
        <f t="shared" ref="N9" si="7">MIN(E9,F9,G9)</f>
        <v>12142</v>
      </c>
      <c r="O9" s="8"/>
    </row>
    <row r="10" spans="1:15" ht="36" customHeight="1" x14ac:dyDescent="0.25">
      <c r="A10" s="13">
        <v>3</v>
      </c>
      <c r="B10" s="10" t="s">
        <v>27</v>
      </c>
      <c r="C10" s="15" t="s">
        <v>17</v>
      </c>
      <c r="D10" s="14">
        <v>2</v>
      </c>
      <c r="E10" s="3">
        <v>12379.21</v>
      </c>
      <c r="F10" s="3">
        <v>12181</v>
      </c>
      <c r="G10" s="3">
        <v>12429</v>
      </c>
      <c r="H10" s="14"/>
      <c r="I10" s="14"/>
      <c r="J10" s="16">
        <f t="shared" ref="J10" si="8">AVERAGE(E10:G10)</f>
        <v>12329.736666666666</v>
      </c>
      <c r="K10" s="16">
        <f t="shared" ref="K10" si="9">SQRT(((SUM((POWER(G10-J10,2)),(POWER(F10-J10,2)),(POWER(E10-J10,2)),)/(COLUMNS(E10:G10)-1))))</f>
        <v>131.19339935123753</v>
      </c>
      <c r="L10" s="16">
        <f>K10/J10*100</f>
        <v>1.0640405622442668</v>
      </c>
      <c r="M10" s="5">
        <f t="shared" ref="M10" si="10">N10*D10</f>
        <v>24362</v>
      </c>
      <c r="N10" s="5">
        <f t="shared" ref="N10" si="11">MIN(E10,F10,G10)</f>
        <v>12181</v>
      </c>
      <c r="O10" s="8"/>
    </row>
    <row r="11" spans="1:15" ht="36" customHeight="1" x14ac:dyDescent="0.25">
      <c r="A11" s="13">
        <v>4</v>
      </c>
      <c r="B11" s="10" t="s">
        <v>28</v>
      </c>
      <c r="C11" s="15" t="s">
        <v>17</v>
      </c>
      <c r="D11" s="14">
        <v>2</v>
      </c>
      <c r="E11" s="3">
        <v>14385.01</v>
      </c>
      <c r="F11" s="3">
        <v>12869</v>
      </c>
      <c r="G11" s="3">
        <v>13499</v>
      </c>
      <c r="H11" s="14"/>
      <c r="I11" s="14"/>
      <c r="J11" s="16">
        <f t="shared" ref="J11" si="12">AVERAGE(E11:G11)</f>
        <v>13584.336666666668</v>
      </c>
      <c r="K11" s="16">
        <f t="shared" ref="K11" si="13">SQRT(((SUM((POWER(G11-J11,2)),(POWER(F11-J11,2)),(POWER(E11-J11,2)),)/(COLUMNS(E11:G11)-1))))</f>
        <v>761.59919907608457</v>
      </c>
      <c r="L11" s="16">
        <f>K11/J11*100</f>
        <v>5.6064511485857205</v>
      </c>
      <c r="M11" s="5">
        <f t="shared" ref="M11" si="14">N11*D11</f>
        <v>25738</v>
      </c>
      <c r="N11" s="5">
        <f t="shared" ref="N11" si="15">MIN(E11,F11,G11)</f>
        <v>12869</v>
      </c>
      <c r="O11" s="8"/>
    </row>
    <row r="12" spans="1:15" x14ac:dyDescent="0.25">
      <c r="A12" s="23" t="s">
        <v>13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6"/>
      <c r="M12" s="12">
        <f>SUM(M8:M11)</f>
        <v>121740</v>
      </c>
      <c r="N12" s="9"/>
      <c r="O12" s="8"/>
    </row>
  </sheetData>
  <mergeCells count="15">
    <mergeCell ref="A12:L12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2026-07-22T08:04:35Z</dcterms:modified>
</cp:coreProperties>
</file>