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.133\shareusers\Buh-Zakupki\2026\1ЗАЯВКИ\Михеев Контроллер (2960)\Новая заявка 29.06.2026\"/>
    </mc:Choice>
  </mc:AlternateContent>
  <xr:revisionPtr revIDLastSave="0" documentId="13_ncr:1_{A46567DA-55AB-409D-8EB2-9CAE32C69BB6}" xr6:coauthVersionLast="36" xr6:coauthVersionMax="47" xr10:uidLastSave="{00000000-0000-0000-0000-000000000000}"/>
  <bookViews>
    <workbookView xWindow="0" yWindow="0" windowWidth="28800" windowHeight="13425" tabRatio="832" xr2:uid="{00000000-000D-0000-FFFF-FFFF00000000}"/>
  </bookViews>
  <sheets>
    <sheet name="обоснование НМЦК" sheetId="8" r:id="rId1"/>
    <sheet name="НМЦК" sheetId="20" r:id="rId2"/>
  </sheets>
  <definedNames>
    <definedName name="_xlnm._FilterDatabase" localSheetId="1" hidden="1">НМЦК!$A$9:$N$10</definedName>
  </definedNames>
  <calcPr calcId="191029" fullPrecision="0" calcOnSave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20" l="1"/>
  <c r="G10" i="20"/>
  <c r="J10" i="20" s="1"/>
  <c r="K10" i="20" s="1"/>
  <c r="N10" i="20" s="1"/>
  <c r="M10" i="20" l="1"/>
  <c r="N11" i="20" l="1"/>
</calcChain>
</file>

<file path=xl/sharedStrings.xml><?xml version="1.0" encoding="utf-8"?>
<sst xmlns="http://schemas.openxmlformats.org/spreadsheetml/2006/main" count="41" uniqueCount="40">
  <si>
    <t>(предмет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</si>
  <si>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</si>
  <si>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</si>
  <si>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Работник контрактной службы</t>
  </si>
  <si>
    <t xml:space="preserve"> ______________ (должность)</t>
  </si>
  <si>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</si>
  <si>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</si>
  <si>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</si>
  <si>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</si>
  <si>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&lt;ц&gt; - средн. арифм. величина цены единицы прод-ции, руб.</t>
  </si>
  <si>
    <t>6=3+4+5</t>
  </si>
  <si>
    <t xml:space="preserve">                  , руб. </t>
  </si>
  <si>
    <t>Обоснование начальной (максимальной) цены контракта (НМЦК)</t>
  </si>
  <si>
    <t>Номер источника ценовой информации (ИЦИ №i) и цена единицы товара, работы, услуги, представленная i-тым ИЦИ (Цi), руб.</t>
  </si>
  <si>
    <t>8 = кол-во ответов ИЦИ</t>
  </si>
  <si>
    <t>n - кол-во значений, используемых в расчете</t>
  </si>
  <si>
    <t>=8 (с учётом округления до двух знаков после запятой)</t>
  </si>
  <si>
    <t>9 (округл)</t>
  </si>
  <si>
    <t>9= 6/8</t>
  </si>
  <si>
    <t>12=9*7</t>
  </si>
  <si>
    <t>Основные характеристики объекта закупки:</t>
  </si>
  <si>
    <t>Используемый метод определения НМЦК:</t>
  </si>
  <si>
    <t>Расчёт НМЦК:</t>
  </si>
  <si>
    <t>КП 1</t>
  </si>
  <si>
    <t>КП 2</t>
  </si>
  <si>
    <t>КП 3</t>
  </si>
  <si>
    <t>метод сопоставимых рыночных цен (анализа рынка)</t>
  </si>
  <si>
    <r>
      <t xml:space="preserve">V - коэф-нт вариации 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</si>
  <si>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v - кол-во (объем) закупаемого товара (работы, услуги) </t>
  </si>
  <si>
    <t>___________ /Некоз И.Э./ (подпись/ФИО)</t>
  </si>
  <si>
    <t xml:space="preserve">Определение начальной (максимальной) цены договора осуществлялось с применением метода анализа рыночной стоимости закупаемых товаров, работ, услуг на основании анализа действующих цен на Услуги различных подрядчиков, отвечающих требованиям Заказчика. </t>
  </si>
  <si>
    <t>ОКПД2</t>
  </si>
  <si>
    <t>Исполнитель: ________ (ФИО), контактный тел. 13-23</t>
  </si>
  <si>
    <r>
      <t xml:space="preserve">НМЦКрын., руб. (определение и обоснование НМЦК представлено в </t>
    </r>
    <r>
      <rPr>
        <sz val="12"/>
        <color rgb="FF000000"/>
        <rFont val="Times New Roman"/>
        <family val="1"/>
        <charset val="204"/>
      </rPr>
      <t>Приложении №1</t>
    </r>
    <r>
      <rPr>
        <sz val="12"/>
        <color indexed="8"/>
        <rFont val="Times New Roman"/>
        <family val="1"/>
        <charset val="204"/>
      </rPr>
      <t>)</t>
    </r>
  </si>
  <si>
    <t xml:space="preserve"> 26.20.30.150 - Контроллеры и иные электронные устройства на основе микропроцессорной техники со встроенным программным обеспечением, предназначенным для исполнения предопределенных функций устройства</t>
  </si>
  <si>
    <t>26.20.30.150</t>
  </si>
  <si>
    <t>Поставка Контроллера Huawei AC6005-8-8AP</t>
  </si>
  <si>
    <t>В соответствии с Описанием объекта закупки</t>
  </si>
  <si>
    <r>
      <t xml:space="preserve">Начальная (максимальная) цена контракта определена Заказчиком  в сумме </t>
    </r>
    <r>
      <rPr>
        <b/>
        <sz val="10"/>
        <rFont val="Times New Roman"/>
        <family val="1"/>
        <charset val="204"/>
      </rPr>
      <t>101 045,00</t>
    </r>
    <r>
      <rPr>
        <sz val="10"/>
        <rFont val="Times New Roman"/>
        <family val="1"/>
        <charset val="204"/>
      </rPr>
      <t xml:space="preserve"> (Сто одна тысяча сорок пять) рублей 00 копеек,  в т.ч. НДС 22% (далее – НМЦК). В  источниках ценовой информации сведения о размере НДС не указаны. Цена принята с учетом НДС по базовой ставке, установленной налоговым законодательством Российской Федерации - 22%. 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Рекомендаций.
Ведущий специалист отдела закупочнлый деятельности
ФИЦ ИУ РАН                                               ______________ Некоз Ирина Эдуардовна  26 июня 2026 г.</t>
    </r>
  </si>
  <si>
    <t>Дата подготовки обоснования НМЦК: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</si>
</sst>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/>
    <xf numFmtId="2" fontId="11" fillId="0" borderId="0" xfId="0" applyNumberFormat="1" applyFont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2" fontId="18" fillId="0" borderId="14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90" wrapText="1"/>
    </xf>
    <xf numFmtId="2" fontId="16" fillId="0" borderId="2" xfId="0" applyNumberFormat="1" applyFont="1" applyBorder="1" applyAlignment="1">
      <alignment horizontal="center" vertical="center" textRotation="90" wrapText="1"/>
    </xf>
    <xf numFmtId="4" fontId="15" fillId="0" borderId="3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1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1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1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38101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>
          <a:fillRect/>
        </a:stretch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10</xdr:row>
      <xdr:rowOff>38100</xdr:rowOff>
    </xdr:from>
    <xdr:to>
      <xdr:col>12</xdr:col>
      <xdr:colOff>575311</xdr:colOff>
      <xdr:row>11</xdr:row>
      <xdr:rowOff>39687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>
          <a:fillRect/>
        </a:stretch>
      </xdr:blipFill>
      <xdr:spPr bwMode="auto">
        <a:xfrm>
          <a:off x="7534275" y="6838950"/>
          <a:ext cx="88963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6"/>
        <a:stretch>
          <a:fillRect/>
        </a:stretch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46038</xdr:colOff>
      <xdr:row>14</xdr:row>
      <xdr:rowOff>419099</xdr:rowOff>
    </xdr:from>
    <xdr:to>
      <xdr:col>1</xdr:col>
      <xdr:colOff>1650810</xdr:colOff>
      <xdr:row>16</xdr:row>
      <xdr:rowOff>192087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1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4663" y="20088224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6"/>
  <sheetViews>
    <sheetView tabSelected="1" topLeftCell="A4" zoomScaleNormal="100" workbookViewId="0">
      <selection activeCell="A14" sqref="A14"/>
    </sheetView>
  </sheetViews>
  <sheetFormatPr defaultColWidth="9.140625" defaultRowHeight="15" x14ac:dyDescent="0.25"/>
  <cols>
    <col min="1" max="1" width="36.140625" style="3" customWidth="1"/>
    <col min="2" max="2" width="49" style="2" customWidth="1"/>
    <col min="3" max="16384" width="9.140625" style="1"/>
  </cols>
  <sheetData>
    <row r="1" spans="1:2" ht="25.5" customHeight="1" x14ac:dyDescent="0.25">
      <c r="A1" s="58" t="s">
        <v>12</v>
      </c>
      <c r="B1" s="58"/>
    </row>
    <row r="2" spans="1:2" ht="54.75" customHeight="1" x14ac:dyDescent="0.25">
      <c r="A2" s="59" t="s">
        <v>36</v>
      </c>
      <c r="B2" s="58"/>
    </row>
    <row r="3" spans="1:2" ht="15.75" x14ac:dyDescent="0.25">
      <c r="A3" s="60" t="s">
        <v>0</v>
      </c>
      <c r="B3" s="60"/>
    </row>
    <row r="4" spans="1:2" ht="15.75" x14ac:dyDescent="0.25">
      <c r="A4" s="4"/>
      <c r="B4" s="4"/>
    </row>
    <row r="5" spans="1:2" ht="86.25" customHeight="1" x14ac:dyDescent="0.25">
      <c r="A5" s="5" t="s">
        <v>1</v>
      </c>
      <c r="B5" s="38" t="s">
        <v>37</v>
      </c>
    </row>
    <row r="6" spans="1:2" ht="304.5" customHeight="1" x14ac:dyDescent="0.25">
      <c r="A6" s="5" t="s">
        <v>2</v>
      </c>
      <c r="B6" s="38" t="s">
        <v>30</v>
      </c>
    </row>
    <row r="7" spans="1:2" ht="91.5" customHeight="1" x14ac:dyDescent="0.25">
      <c r="A7" s="38" t="s">
        <v>33</v>
      </c>
      <c r="B7" s="6">
        <v>101045</v>
      </c>
    </row>
    <row r="8" spans="1:2" ht="29.25" customHeight="1" x14ac:dyDescent="0.25">
      <c r="A8" s="61" t="s">
        <v>39</v>
      </c>
      <c r="B8" s="62"/>
    </row>
    <row r="9" spans="1:2" ht="15.75" x14ac:dyDescent="0.25">
      <c r="A9" s="7"/>
      <c r="B9" s="7"/>
    </row>
    <row r="10" spans="1:2" ht="15.75" x14ac:dyDescent="0.25">
      <c r="A10" s="55" t="s">
        <v>3</v>
      </c>
      <c r="B10" s="55"/>
    </row>
    <row r="11" spans="1:2" ht="15.75" x14ac:dyDescent="0.25">
      <c r="A11" s="7"/>
      <c r="B11" s="7"/>
    </row>
    <row r="12" spans="1:2" ht="15.75" x14ac:dyDescent="0.25">
      <c r="A12" s="8" t="s">
        <v>4</v>
      </c>
      <c r="B12" s="46" t="s">
        <v>29</v>
      </c>
    </row>
    <row r="13" spans="1:2" ht="15.75" x14ac:dyDescent="0.25">
      <c r="A13" s="7"/>
      <c r="B13" s="7"/>
    </row>
    <row r="14" spans="1:2" ht="15.75" x14ac:dyDescent="0.25">
      <c r="A14" s="43">
        <v>46199</v>
      </c>
      <c r="B14" s="7"/>
    </row>
    <row r="15" spans="1:2" ht="15.75" x14ac:dyDescent="0.25">
      <c r="A15" s="9"/>
      <c r="B15" s="7"/>
    </row>
    <row r="16" spans="1:2" ht="29.25" customHeight="1" x14ac:dyDescent="0.25">
      <c r="A16" s="56" t="s">
        <v>32</v>
      </c>
      <c r="B16" s="57"/>
    </row>
  </sheetData>
  <mergeCells count="6">
    <mergeCell ref="A10:B10"/>
    <mergeCell ref="A16:B16"/>
    <mergeCell ref="A1:B1"/>
    <mergeCell ref="A2:B2"/>
    <mergeCell ref="A3:B3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41"/>
  <sheetViews>
    <sheetView topLeftCell="A13" zoomScaleNormal="100" workbookViewId="0">
      <selection activeCell="B13" sqref="B13:N30"/>
    </sheetView>
  </sheetViews>
  <sheetFormatPr defaultColWidth="9.140625" defaultRowHeight="12.75" x14ac:dyDescent="0.25"/>
  <cols>
    <col min="1" max="1" width="6.42578125" style="10" customWidth="1"/>
    <col min="2" max="2" width="27.42578125" style="10" customWidth="1"/>
    <col min="3" max="3" width="13.7109375" style="39" customWidth="1"/>
    <col min="4" max="4" width="12.42578125" style="10" customWidth="1"/>
    <col min="5" max="5" width="12.42578125" style="15" customWidth="1"/>
    <col min="6" max="6" width="12" style="15" customWidth="1"/>
    <col min="7" max="7" width="12.140625" style="10" customWidth="1"/>
    <col min="8" max="8" width="8.42578125" style="10" customWidth="1"/>
    <col min="9" max="9" width="10" style="10" customWidth="1"/>
    <col min="10" max="10" width="12" style="15" customWidth="1"/>
    <col min="11" max="11" width="11" style="10" customWidth="1"/>
    <col min="12" max="12" width="13.140625" style="10" customWidth="1"/>
    <col min="13" max="13" width="11.28515625" style="10" customWidth="1"/>
    <col min="14" max="14" width="13.7109375" style="10" customWidth="1"/>
    <col min="15" max="16384" width="9.140625" style="10"/>
  </cols>
  <sheetData>
    <row r="1" spans="1:15" ht="12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idden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ht="72.75" customHeight="1" x14ac:dyDescent="0.2">
      <c r="A3" s="13"/>
      <c r="B3" s="13"/>
      <c r="C3" s="13"/>
      <c r="D3" s="13"/>
      <c r="E3" s="13"/>
      <c r="F3" s="13"/>
      <c r="G3" s="13"/>
      <c r="H3" s="13"/>
      <c r="I3" s="66"/>
      <c r="J3" s="66"/>
      <c r="K3" s="66"/>
      <c r="L3" s="66"/>
      <c r="M3" s="66"/>
      <c r="N3" s="66"/>
    </row>
    <row r="4" spans="1:15" ht="150" customHeight="1" x14ac:dyDescent="0.25">
      <c r="A4" s="80" t="s">
        <v>20</v>
      </c>
      <c r="B4" s="80"/>
      <c r="C4" s="63" t="s">
        <v>34</v>
      </c>
      <c r="D4" s="64"/>
      <c r="E4" s="64"/>
      <c r="F4" s="64"/>
      <c r="G4" s="64"/>
      <c r="H4" s="65"/>
      <c r="I4" s="27"/>
      <c r="J4" s="27"/>
      <c r="K4" s="27"/>
      <c r="L4" s="27"/>
      <c r="M4" s="27"/>
      <c r="N4" s="28"/>
      <c r="O4" s="28"/>
    </row>
    <row r="5" spans="1:15" ht="28.5" customHeight="1" x14ac:dyDescent="0.25">
      <c r="A5" s="80" t="s">
        <v>21</v>
      </c>
      <c r="B5" s="80"/>
      <c r="C5" s="40"/>
      <c r="D5" s="81" t="s">
        <v>26</v>
      </c>
      <c r="E5" s="81"/>
      <c r="F5" s="81"/>
      <c r="G5" s="81"/>
      <c r="H5" s="81"/>
      <c r="I5" s="27"/>
      <c r="J5" s="27"/>
      <c r="K5" s="27"/>
      <c r="L5" s="27"/>
      <c r="M5" s="27"/>
      <c r="N5" s="28"/>
      <c r="O5" s="28"/>
    </row>
    <row r="6" spans="1:15" ht="19.5" customHeight="1" x14ac:dyDescent="0.25">
      <c r="A6" s="80" t="s">
        <v>22</v>
      </c>
      <c r="B6" s="80"/>
      <c r="C6" s="41"/>
      <c r="D6" s="82"/>
      <c r="E6" s="82"/>
      <c r="F6" s="82"/>
      <c r="G6" s="82"/>
      <c r="H6" s="82"/>
      <c r="I6" s="27"/>
      <c r="J6" s="29"/>
      <c r="K6" s="27"/>
      <c r="L6" s="27"/>
      <c r="M6" s="27"/>
      <c r="N6" s="28"/>
      <c r="O6" s="28"/>
    </row>
    <row r="7" spans="1:15" ht="75" customHeight="1" thickBot="1" x14ac:dyDescent="0.3">
      <c r="A7" s="71" t="s">
        <v>5</v>
      </c>
      <c r="B7" s="71" t="s">
        <v>8</v>
      </c>
      <c r="C7" s="42"/>
      <c r="D7" s="74" t="s">
        <v>13</v>
      </c>
      <c r="E7" s="69"/>
      <c r="F7" s="69"/>
      <c r="G7" s="75"/>
      <c r="H7" s="71" t="s">
        <v>28</v>
      </c>
      <c r="I7" s="71" t="s">
        <v>15</v>
      </c>
      <c r="J7" s="67" t="s">
        <v>7</v>
      </c>
      <c r="K7" s="67"/>
      <c r="L7" s="68"/>
      <c r="M7" s="68"/>
      <c r="N7" s="30" t="s">
        <v>11</v>
      </c>
      <c r="O7" s="28"/>
    </row>
    <row r="8" spans="1:15" ht="102.75" customHeight="1" x14ac:dyDescent="0.25">
      <c r="A8" s="72"/>
      <c r="B8" s="73"/>
      <c r="C8" s="49" t="s">
        <v>31</v>
      </c>
      <c r="D8" s="31" t="s">
        <v>23</v>
      </c>
      <c r="E8" s="32" t="s">
        <v>24</v>
      </c>
      <c r="F8" s="32" t="s">
        <v>25</v>
      </c>
      <c r="G8" s="26"/>
      <c r="H8" s="76"/>
      <c r="I8" s="77"/>
      <c r="J8" s="16" t="s">
        <v>9</v>
      </c>
      <c r="K8" s="17" t="s">
        <v>16</v>
      </c>
      <c r="L8" s="18" t="s">
        <v>6</v>
      </c>
      <c r="M8" s="19" t="s">
        <v>27</v>
      </c>
      <c r="N8" s="33"/>
      <c r="O8" s="28"/>
    </row>
    <row r="9" spans="1:15" ht="40.5" x14ac:dyDescent="0.25">
      <c r="A9" s="23">
        <v>1</v>
      </c>
      <c r="B9" s="45">
        <v>2</v>
      </c>
      <c r="C9" s="45"/>
      <c r="D9" s="45">
        <v>3</v>
      </c>
      <c r="E9" s="45">
        <v>4</v>
      </c>
      <c r="F9" s="45">
        <v>5</v>
      </c>
      <c r="G9" s="45" t="s">
        <v>10</v>
      </c>
      <c r="H9" s="45">
        <v>7</v>
      </c>
      <c r="I9" s="34" t="s">
        <v>14</v>
      </c>
      <c r="J9" s="20" t="s">
        <v>18</v>
      </c>
      <c r="K9" s="21" t="s">
        <v>17</v>
      </c>
      <c r="L9" s="22">
        <v>10</v>
      </c>
      <c r="M9" s="23">
        <v>11</v>
      </c>
      <c r="N9" s="23" t="s">
        <v>19</v>
      </c>
      <c r="O9" s="28"/>
    </row>
    <row r="10" spans="1:15" s="48" customFormat="1" ht="41.25" customHeight="1" x14ac:dyDescent="0.25">
      <c r="A10" s="53">
        <v>1</v>
      </c>
      <c r="B10" s="52" t="s">
        <v>36</v>
      </c>
      <c r="C10" s="51" t="s">
        <v>35</v>
      </c>
      <c r="D10" s="54">
        <v>100800</v>
      </c>
      <c r="E10" s="54">
        <v>101513</v>
      </c>
      <c r="F10" s="54">
        <v>100822</v>
      </c>
      <c r="G10" s="47">
        <f t="shared" ref="G10" si="0">D10+E10+F10</f>
        <v>303135</v>
      </c>
      <c r="H10" s="51">
        <v>1</v>
      </c>
      <c r="I10" s="50">
        <v>3</v>
      </c>
      <c r="J10" s="24">
        <f t="shared" ref="J10" si="1">G10/I10</f>
        <v>101045</v>
      </c>
      <c r="K10" s="24">
        <f t="shared" ref="K10" si="2">ROUND(J10,2)</f>
        <v>101045</v>
      </c>
      <c r="L10" s="47">
        <f t="shared" ref="L10" si="3">STDEV(D10:F10)</f>
        <v>405.45</v>
      </c>
      <c r="M10" s="25">
        <f t="shared" ref="M10" si="4">L10/K10</f>
        <v>4.0000000000000001E-3</v>
      </c>
      <c r="N10" s="47">
        <f t="shared" ref="N10" si="5">K10*H10</f>
        <v>101045</v>
      </c>
      <c r="O10" s="28"/>
    </row>
    <row r="11" spans="1:15" s="44" customFormat="1" ht="23.25" customHeight="1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35"/>
      <c r="L11" s="35"/>
      <c r="M11" s="35"/>
      <c r="N11" s="36">
        <f>SUM(N10:N10)</f>
        <v>101045</v>
      </c>
      <c r="O11" s="28"/>
    </row>
    <row r="12" spans="1:15" s="44" customFormat="1" ht="25.5" customHeight="1" x14ac:dyDescent="0.25">
      <c r="A12" s="28"/>
      <c r="B12" s="28"/>
      <c r="C12" s="28"/>
      <c r="D12" s="28"/>
      <c r="E12" s="37"/>
      <c r="F12" s="37"/>
      <c r="G12" s="28"/>
      <c r="H12" s="28"/>
      <c r="I12" s="28"/>
      <c r="J12" s="37"/>
      <c r="K12" s="28"/>
      <c r="L12" s="28"/>
      <c r="M12" s="28"/>
      <c r="N12" s="28"/>
      <c r="O12" s="28"/>
    </row>
    <row r="13" spans="1:15" s="44" customFormat="1" ht="26.25" customHeight="1" x14ac:dyDescent="0.25">
      <c r="A13" s="28"/>
      <c r="B13" s="78" t="s">
        <v>38</v>
      </c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28"/>
    </row>
    <row r="14" spans="1:15" s="44" customFormat="1" ht="24.75" customHeight="1" x14ac:dyDescent="0.25">
      <c r="A14" s="2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28"/>
    </row>
    <row r="15" spans="1:15" s="44" customFormat="1" ht="37.5" customHeight="1" x14ac:dyDescent="0.25">
      <c r="A15" s="2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28"/>
    </row>
    <row r="16" spans="1:15" s="44" customFormat="1" ht="27" customHeight="1" x14ac:dyDescent="0.25">
      <c r="A16" s="2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28"/>
    </row>
    <row r="17" spans="1:15" s="44" customFormat="1" ht="28.5" customHeight="1" x14ac:dyDescent="0.25">
      <c r="A17" s="2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28"/>
    </row>
    <row r="18" spans="1:15" s="44" customFormat="1" ht="43.5" customHeight="1" x14ac:dyDescent="0.25">
      <c r="A18" s="2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28"/>
    </row>
    <row r="19" spans="1:15" s="44" customFormat="1" ht="19.5" customHeight="1" x14ac:dyDescent="0.25">
      <c r="A19" s="2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28"/>
    </row>
    <row r="20" spans="1:15" ht="16.5" customHeight="1" x14ac:dyDescent="0.25">
      <c r="A20" s="2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28"/>
    </row>
    <row r="21" spans="1:15" ht="33" customHeight="1" x14ac:dyDescent="0.25">
      <c r="A21" s="28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28"/>
    </row>
    <row r="22" spans="1:15" x14ac:dyDescent="0.25">
      <c r="A22" s="2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28"/>
    </row>
    <row r="23" spans="1:15" x14ac:dyDescent="0.25">
      <c r="A23" s="2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28"/>
    </row>
    <row r="24" spans="1:15" x14ac:dyDescent="0.25">
      <c r="A24" s="2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28"/>
    </row>
    <row r="25" spans="1:15" x14ac:dyDescent="0.25">
      <c r="A25" s="2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28"/>
    </row>
    <row r="26" spans="1:15" x14ac:dyDescent="0.25">
      <c r="A26" s="2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28"/>
    </row>
    <row r="27" spans="1:15" x14ac:dyDescent="0.25">
      <c r="A27" s="2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28"/>
    </row>
    <row r="28" spans="1:15" x14ac:dyDescent="0.25">
      <c r="A28" s="2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28"/>
    </row>
    <row r="29" spans="1:15" x14ac:dyDescent="0.25">
      <c r="A29" s="2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28"/>
    </row>
    <row r="30" spans="1:15" x14ac:dyDescent="0.25">
      <c r="A30" s="2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28"/>
    </row>
    <row r="31" spans="1:15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28"/>
    </row>
    <row r="32" spans="1:15" x14ac:dyDescent="0.25">
      <c r="O32" s="28"/>
    </row>
    <row r="33" spans="2:15" x14ac:dyDescent="0.2">
      <c r="B33" s="14"/>
      <c r="C33" s="14"/>
      <c r="O33" s="28"/>
    </row>
    <row r="34" spans="2:15" ht="40.5" customHeight="1" x14ac:dyDescent="0.25">
      <c r="O34" s="28"/>
    </row>
    <row r="35" spans="2:15" x14ac:dyDescent="0.25">
      <c r="O35" s="28"/>
    </row>
    <row r="36" spans="2:15" x14ac:dyDescent="0.25">
      <c r="O36" s="28"/>
    </row>
    <row r="37" spans="2:15" x14ac:dyDescent="0.25">
      <c r="O37" s="28"/>
    </row>
    <row r="38" spans="2:15" x14ac:dyDescent="0.25">
      <c r="O38" s="28"/>
    </row>
    <row r="39" spans="2:15" x14ac:dyDescent="0.25">
      <c r="O39" s="28"/>
    </row>
    <row r="40" spans="2:15" x14ac:dyDescent="0.25">
      <c r="O40" s="28"/>
    </row>
    <row r="41" spans="2:15" ht="124.5" customHeight="1" x14ac:dyDescent="0.25">
      <c r="O41" s="28"/>
    </row>
  </sheetData>
  <autoFilter ref="A9:N10" xr:uid="{00000000-0009-0000-0000-000001000000}"/>
  <mergeCells count="16">
    <mergeCell ref="C4:H4"/>
    <mergeCell ref="I3:N3"/>
    <mergeCell ref="J7:M7"/>
    <mergeCell ref="A11:J11"/>
    <mergeCell ref="A31:N31"/>
    <mergeCell ref="A7:A8"/>
    <mergeCell ref="B7:B8"/>
    <mergeCell ref="D7:G7"/>
    <mergeCell ref="H7:H8"/>
    <mergeCell ref="I7:I8"/>
    <mergeCell ref="B13:N30"/>
    <mergeCell ref="A4:B4"/>
    <mergeCell ref="A5:B5"/>
    <mergeCell ref="D5:H5"/>
    <mergeCell ref="A6:B6"/>
    <mergeCell ref="D6:H6"/>
  </mergeCells>
  <pageMargins left="0.19685039370078741" right="0.19685039370078741" top="0.31496062992125984" bottom="0.19685039370078741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НМЦК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Некоз Ирина Эдуардов</cp:lastModifiedBy>
  <cp:lastPrinted>2021-12-20T09:00:26Z</cp:lastPrinted>
  <dcterms:created xsi:type="dcterms:W3CDTF">2011-08-15T06:57:36Z</dcterms:created>
  <dcterms:modified xsi:type="dcterms:W3CDTF">2026-06-26T08:19:57Z</dcterms:modified>
</cp:coreProperties>
</file>