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L8" i="1" l="1"/>
  <c r="N8" i="1" l="1"/>
  <c r="M8" i="1" s="1"/>
  <c r="J8" i="1"/>
  <c r="K8" i="1" s="1"/>
  <c r="M9" i="1" l="1"/>
</calcChain>
</file>

<file path=xl/sharedStrings.xml><?xml version="1.0" encoding="utf-8"?>
<sst xmlns="http://schemas.openxmlformats.org/spreadsheetml/2006/main" count="26" uniqueCount="26">
  <si>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</si>
  <si>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</si>
  <si>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</si>
  <si>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</si>
  <si>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</si>
  <si>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</si>
  <si>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</si>
  <si>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</si>
  <si>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</si>
  <si>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</si>
  <si>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</si>
  <si>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</si>
  <si>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</si>
  <si>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</si>
  <si>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</si>
  <si>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</si>
  <si>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</si>
  <si>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</si>
  <si>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</si>
  <si>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</si>
  <si>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</t>
  </si>
  <si>
    <t>Обоснование начальной (максимальной) цены Контракта на поставку крышки для мусорного контейнера</t>
  </si>
  <si>
    <t>Комплект крышки мусорного контейнера 1100 л</t>
  </si>
  <si>
    <t xml:space="preserve">Ценовое предложение 1 вх № 624-з от 14.07.2026
</t>
  </si>
  <si>
    <t xml:space="preserve">Ценовое предложение 2 вх № 625-з от 14.07.2026
</t>
  </si>
  <si>
    <t xml:space="preserve">Ценовое предложение 3 вх № 626-з от 14.07.2026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</si>
</sst>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G8" sqref="G8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x14ac:dyDescent="0.25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5" ht="14.45" customHeight="1" x14ac:dyDescent="0.25">
      <c r="A3" s="26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7"/>
      <c r="L3" s="27"/>
      <c r="M3" s="27"/>
      <c r="N3" s="27"/>
    </row>
    <row r="4" spans="1:15" ht="72.75" customHeight="1" x14ac:dyDescent="0.25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9" t="s">
        <v>13</v>
      </c>
      <c r="L4" s="29"/>
      <c r="M4" s="29"/>
      <c r="N4" s="29"/>
    </row>
    <row r="5" spans="1:15" ht="15.6" customHeight="1" x14ac:dyDescent="0.25">
      <c r="A5" s="18" t="s">
        <v>17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5" ht="62.45" customHeight="1" x14ac:dyDescent="0.25">
      <c r="A6" s="19" t="s">
        <v>1</v>
      </c>
      <c r="B6" s="20" t="s">
        <v>16</v>
      </c>
      <c r="C6" s="21" t="s">
        <v>2</v>
      </c>
      <c r="D6" s="20" t="s">
        <v>3</v>
      </c>
      <c r="E6" s="22" t="s">
        <v>4</v>
      </c>
      <c r="F6" s="22"/>
      <c r="G6" s="22"/>
      <c r="H6" s="22"/>
      <c r="I6" s="22"/>
      <c r="J6" s="23" t="s">
        <v>5</v>
      </c>
      <c r="K6" s="23"/>
      <c r="L6" s="23"/>
      <c r="M6" s="22" t="s">
        <v>6</v>
      </c>
      <c r="N6" s="22"/>
    </row>
    <row r="7" spans="1:15" ht="154.5" customHeight="1" x14ac:dyDescent="0.25">
      <c r="A7" s="19"/>
      <c r="B7" s="20"/>
      <c r="C7" s="21"/>
      <c r="D7" s="20"/>
      <c r="E7" s="5" t="s">
        <v>23</v>
      </c>
      <c r="F7" s="5" t="s">
        <v>24</v>
      </c>
      <c r="G7" s="5" t="s">
        <v>25</v>
      </c>
      <c r="H7" s="9" t="s">
        <v>18</v>
      </c>
      <c r="I7" s="9" t="s">
        <v>7</v>
      </c>
      <c r="J7" s="11" t="s">
        <v>8</v>
      </c>
      <c r="K7" s="9" t="s">
        <v>9</v>
      </c>
      <c r="L7" s="9" t="s">
        <v>19</v>
      </c>
      <c r="M7" s="11" t="s">
        <v>10</v>
      </c>
      <c r="N7" s="11" t="s">
        <v>14</v>
      </c>
    </row>
    <row r="8" spans="1:15" ht="36" customHeight="1" x14ac:dyDescent="0.25">
      <c r="A8" s="8">
        <v>1</v>
      </c>
      <c r="B8" s="13" t="s">
        <v>22</v>
      </c>
      <c r="C8" s="10" t="s">
        <v>20</v>
      </c>
      <c r="D8" s="9">
        <v>1</v>
      </c>
      <c r="E8" s="5">
        <v>4242</v>
      </c>
      <c r="F8" s="5">
        <v>5200</v>
      </c>
      <c r="G8" s="5">
        <v>5665</v>
      </c>
      <c r="H8" s="9"/>
      <c r="I8" s="9"/>
      <c r="J8" s="12">
        <f t="shared" ref="J8" si="0">AVERAGE(E8:G8)</f>
        <v>5035.666666666667</v>
      </c>
      <c r="K8" s="12">
        <f t="shared" ref="K8" si="1">SQRT(((SUM((POWER(G8-J8,2)),(POWER(F8-J8,2)),(POWER(E8-J8,2)),)/(COLUMNS(E8:G8)-1))))</f>
        <v>725.59377983368438</v>
      </c>
      <c r="L8" s="12">
        <f>_xlfn.STDEV.S(E8,F8,G8)/AVERAGE(E8,F8,G8)*100</f>
        <v>14.409090749328513</v>
      </c>
      <c r="M8" s="6">
        <f t="shared" ref="M8" si="2">N8*D8</f>
        <v>4242</v>
      </c>
      <c r="N8" s="6">
        <f t="shared" ref="N8" si="3">MIN(E8,F8,G8)</f>
        <v>4242</v>
      </c>
      <c r="O8" s="4"/>
    </row>
    <row r="9" spans="1:15" x14ac:dyDescent="0.25">
      <c r="A9" s="14" t="s">
        <v>11</v>
      </c>
      <c r="B9" s="15"/>
      <c r="C9" s="16"/>
      <c r="D9" s="16"/>
      <c r="E9" s="16"/>
      <c r="F9" s="16"/>
      <c r="G9" s="16"/>
      <c r="H9" s="16"/>
      <c r="I9" s="16"/>
      <c r="J9" s="16"/>
      <c r="K9" s="16"/>
      <c r="L9" s="17"/>
      <c r="M9" s="7">
        <f>SUM(M8:M8)</f>
        <v>4242</v>
      </c>
      <c r="N9" s="6"/>
      <c r="O9" s="4"/>
    </row>
  </sheetData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2026-07-23T06:29:21Z</dcterms:modified>
</cp:coreProperties>
</file>