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28800" windowHeight="1233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K13" i="1" l="1"/>
  <c r="H13" i="1" l="1"/>
  <c r="I13" i="1"/>
  <c r="J13" i="1" s="1"/>
  <c r="E14" i="1"/>
  <c r="F14" i="1"/>
  <c r="G14" i="1"/>
  <c r="K14" i="1"/>
</calcChain>
</file>

<file path=xl/sharedStrings.xml><?xml version="1.0" encoding="utf-8"?>
<sst xmlns="http://schemas.openxmlformats.org/spreadsheetml/2006/main" count="35" uniqueCount="30">
  <si>
    <t>Используемый метод определения НМЦК с обоснованием: Метод сопоставимых рыночных цен (анализа рынка)</t>
  </si>
  <si>
    <t>№ п/п</t>
  </si>
  <si>
    <t>Ед. изм.</t>
  </si>
  <si>
    <t xml:space="preserve">Среднее квадратичное отклонение                                                            </t>
  </si>
  <si>
    <t xml:space="preserve">Коэффициент вариации (%)                                          </t>
  </si>
  <si>
    <t xml:space="preserve">НМЦК (руб.)                  </t>
  </si>
  <si>
    <t>Количество (объем работы, услуги)</t>
  </si>
  <si>
    <t>Средняя арифметическая величина цены единицы продукции (&lt;ц&gt;)</t>
  </si>
  <si>
    <t>Итого по КП</t>
  </si>
  <si>
    <t xml:space="preserve">Наименование
товара </t>
  </si>
  <si>
    <t>Комплект</t>
  </si>
  <si>
    <t>В целях экономии денежных средств, Заказчиком принято решение установить начальную (максимальную) цену контракта, по наименьшему ценовому предложению. Наименьшая цена составила: 112 000,00 рублей</t>
  </si>
  <si>
    <t>Обоснование начальной (максимальной) цены контракта на 
Прочую закупку товаров, работ и услуг (поставка костюмов летних)
Определение начальной (максимальной) цены контракта (далее – НМЦК) осуществлялось ФГБУ «Управление ДП ФПС по Республике Татарстан»  в соответствии со статьей 22 Федерального закона от 05.04.2013 № 44-ФЗ «О контрактной системе в сфере закупок товаров, работ, услуг для обеспечения государственных и муниципальных нужд», постановлением Правительства Российской Федерации от 23.12.2024 № 1875 «О мерах по предоставлению национального режима при осуществлении закупок товаров, работ, услуг для обеспечения государственных и муниципальных нужд, закупок товаров, работ, услуг отдельными видами юридических лиц»  (далее – ПП РФ № 1875) и приказом Министерства экономического развития РФ от 2 октября 2013 г. № 567 «Об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исполнителем)» (далее – Методические рекомендации).
В целях формирования цены контракта в соответствии с особенностями, предусмотренными ПП РФ № 1875, заказчиком был направлен запрос о цене на товар (далее – Запрос)  в адрес субъектов деятельности в сфере промышленности, информация о которых включена в государственную информационную систему промышленности (ГИСП).</t>
  </si>
  <si>
    <t>Номер запроса и дата</t>
  </si>
  <si>
    <t>В рамках направленных запросов Заказчик получил предложения 
о цене на товар от следующих потенциальных поставщиков:</t>
  </si>
  <si>
    <t>Наименование
товара (работы, услуги)</t>
  </si>
  <si>
    <t>Дата и номер
исх. письма Заказчика</t>
  </si>
  <si>
    <t>Дата и номер
исх. письма Поставщика</t>
  </si>
  <si>
    <t xml:space="preserve">
ИВ-562-101 от 29.05.2026</t>
  </si>
  <si>
    <t xml:space="preserve">
ИВ-562-113 от 16.06.2026</t>
  </si>
  <si>
    <t>Костюм летний</t>
  </si>
  <si>
    <t>Исполнитель</t>
  </si>
  <si>
    <t>Аникина Н.А.</t>
  </si>
  <si>
    <t>Прочая закупка товаров, работ и услуг (поставка костюмов летних) согласно приложенному описанию объекта закупки</t>
  </si>
  <si>
    <t>КП № 29/05-01 от 29.05.2026г.</t>
  </si>
  <si>
    <t xml:space="preserve"> КП № 40 от 03.06.2026 г</t>
  </si>
  <si>
    <t xml:space="preserve"> КП № 44 от 16.06.2026</t>
  </si>
  <si>
    <t xml:space="preserve">Цена единицы продукции, указанная в источнике №1, (руб.).
Реквизиты источника:  КП № 29/05-01 от 29.05.2026г.
</t>
  </si>
  <si>
    <t>Цена единицы продукции, указанная в источнике №2, (руб.).
Реквизиты источника:  КП № 40 от 03.06.2026 г</t>
  </si>
  <si>
    <t>Цена единицы продукции, указанная в источнике №3, (руб.).
Реквизиты источника: КП № 44 от 16.06.2026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</si>
</sst>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Arial"/>
      <family val="2"/>
      <charset val="1"/>
    </font>
    <font>
      <sz val="8"/>
      <name val="Arial"/>
      <family val="2"/>
      <charset val="204"/>
    </font>
    <font>
      <sz val="12"/>
      <color theme="1"/>
      <name val="Times New Roman"/>
      <family val="1"/>
      <charset val="204"/>
    </font>
    <font>
      <sz val="10"/>
      <name val="Arial"/>
      <family val="2"/>
      <charset val="204"/>
    </font>
    <font>
      <b/>
      <sz val="10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8" fillId="0" borderId="0"/>
  </cellStyleXfs>
  <cellXfs count="47">
    <xf numFmtId="0" fontId="0" fillId="0" borderId="0" xfId="0"/>
    <xf numFmtId="0" fontId="2" fillId="0" borderId="0" xfId="0" applyFont="1" applyAlignment="1"/>
    <xf numFmtId="0" fontId="4" fillId="0" borderId="0" xfId="0" applyFont="1" applyAlignment="1"/>
    <xf numFmtId="0" fontId="4" fillId="0" borderId="0" xfId="0" applyFont="1" applyAlignment="1">
      <alignment vertical="top" wrapText="1"/>
    </xf>
    <xf numFmtId="0" fontId="4" fillId="2" borderId="1" xfId="0" applyFont="1" applyFill="1" applyBorder="1" applyAlignment="1"/>
    <xf numFmtId="0" fontId="3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/>
    <xf numFmtId="2" fontId="4" fillId="2" borderId="1" xfId="0" applyNumberFormat="1" applyFont="1" applyFill="1" applyBorder="1" applyAlignment="1"/>
    <xf numFmtId="2" fontId="4" fillId="2" borderId="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 shrinkToFit="1"/>
    </xf>
    <xf numFmtId="0" fontId="3" fillId="3" borderId="2" xfId="0" applyFont="1" applyFill="1" applyBorder="1" applyAlignment="1">
      <alignment horizontal="center" vertical="center" wrapText="1" shrinkToFit="1"/>
    </xf>
    <xf numFmtId="0" fontId="6" fillId="0" borderId="1" xfId="0" applyFont="1" applyBorder="1" applyAlignment="1" applyProtection="1">
      <alignment horizontal="center" vertical="center" wrapText="1"/>
    </xf>
    <xf numFmtId="0" fontId="7" fillId="0" borderId="1" xfId="0" applyFont="1" applyBorder="1" applyAlignment="1" applyProtection="1">
      <alignment horizontal="center" vertical="center" wrapText="1"/>
    </xf>
    <xf numFmtId="4" fontId="7" fillId="0" borderId="1" xfId="0" applyNumberFormat="1" applyFont="1" applyBorder="1" applyAlignment="1" applyProtection="1">
      <alignment horizontal="center" vertical="center" wrapText="1"/>
    </xf>
    <xf numFmtId="0" fontId="10" fillId="0" borderId="0" xfId="0" applyFont="1" applyAlignment="1"/>
    <xf numFmtId="0" fontId="10" fillId="0" borderId="0" xfId="0" applyFont="1" applyAlignment="1">
      <alignment vertical="center"/>
    </xf>
    <xf numFmtId="10" fontId="0" fillId="0" borderId="0" xfId="0" applyNumberFormat="1"/>
    <xf numFmtId="0" fontId="0" fillId="0" borderId="0" xfId="0" applyBorder="1"/>
    <xf numFmtId="4" fontId="9" fillId="0" borderId="0" xfId="2" applyNumberFormat="1" applyFont="1" applyFill="1" applyBorder="1" applyAlignment="1">
      <alignment horizontal="center" vertical="center"/>
    </xf>
    <xf numFmtId="4" fontId="7" fillId="0" borderId="0" xfId="0" applyNumberFormat="1" applyFont="1" applyBorder="1" applyAlignment="1" applyProtection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 shrinkToFit="1"/>
    </xf>
    <xf numFmtId="0" fontId="11" fillId="0" borderId="3" xfId="2" applyNumberFormat="1" applyFont="1" applyFill="1" applyBorder="1" applyAlignment="1">
      <alignment horizontal="center" vertical="center"/>
    </xf>
    <xf numFmtId="4" fontId="11" fillId="0" borderId="1" xfId="2" applyNumberFormat="1" applyFont="1" applyFill="1" applyBorder="1" applyAlignment="1">
      <alignment horizontal="center" vertical="center"/>
    </xf>
    <xf numFmtId="4" fontId="12" fillId="2" borderId="1" xfId="0" applyNumberFormat="1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10" fontId="2" fillId="2" borderId="1" xfId="1" applyNumberFormat="1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3" fillId="4" borderId="1" xfId="0" applyFont="1" applyFill="1" applyBorder="1" applyAlignment="1">
      <alignment horizontal="center" vertical="center" wrapText="1" shrinkToFit="1"/>
    </xf>
    <xf numFmtId="0" fontId="5" fillId="4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" fontId="10" fillId="2" borderId="1" xfId="0" applyNumberFormat="1" applyFont="1" applyFill="1" applyBorder="1" applyAlignment="1"/>
    <xf numFmtId="0" fontId="13" fillId="0" borderId="0" xfId="0" applyFont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</cellXfs>
  <cellStyles count="3">
    <cellStyle name="Обычный" xfId="0" builtinId="0"/>
    <cellStyle name="Обычный 2" xfId="2"/>
    <cellStyle name="Процентный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206827</xdr:colOff>
      <xdr:row>11</xdr:row>
      <xdr:rowOff>1675039</xdr:rowOff>
    </xdr:from>
    <xdr:to>
      <xdr:col>8</xdr:col>
      <xdr:colOff>1084960</xdr:colOff>
      <xdr:row>11</xdr:row>
      <xdr:rowOff>2179865</xdr:rowOff>
    </xdr:to>
    <xdr:pic>
      <xdr:nvPicPr>
        <xdr:cNvPr id="11" name="Рисунок 10">
          <a:extLst>
            <a:ext uri="{FF2B5EF4-FFF2-40B4-BE49-F238E27FC236}">
              <a16:creationId xmlns="" xmlns:a16="http://schemas.microsoft.com/office/drawing/2014/main" id="{56F3C3F8-7ECB-E2A4-20C0-705B6CFA41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241970" y="2886075"/>
          <a:ext cx="878133" cy="504826"/>
        </a:xfrm>
        <a:prstGeom prst="rect">
          <a:avLst/>
        </a:prstGeom>
      </xdr:spPr>
    </xdr:pic>
    <xdr:clientData/>
  </xdr:twoCellAnchor>
  <xdr:twoCellAnchor editAs="oneCell">
    <xdr:from>
      <xdr:col>9</xdr:col>
      <xdr:colOff>225878</xdr:colOff>
      <xdr:row>11</xdr:row>
      <xdr:rowOff>1621971</xdr:rowOff>
    </xdr:from>
    <xdr:to>
      <xdr:col>9</xdr:col>
      <xdr:colOff>1292678</xdr:colOff>
      <xdr:row>11</xdr:row>
      <xdr:rowOff>2077992</xdr:rowOff>
    </xdr:to>
    <xdr:pic>
      <xdr:nvPicPr>
        <xdr:cNvPr id="12" name="Рисунок 11">
          <a:extLst>
            <a:ext uri="{FF2B5EF4-FFF2-40B4-BE49-F238E27FC236}">
              <a16:creationId xmlns="" xmlns:a16="http://schemas.microsoft.com/office/drawing/2014/main" id="{BFE5453B-73B7-05BE-235B-1AA17263E0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608128" y="2833007"/>
          <a:ext cx="1066800" cy="456021"/>
        </a:xfrm>
        <a:prstGeom prst="rect">
          <a:avLst/>
        </a:prstGeom>
      </xdr:spPr>
    </xdr:pic>
    <xdr:clientData/>
  </xdr:twoCellAnchor>
  <xdr:twoCellAnchor editAs="oneCell">
    <xdr:from>
      <xdr:col>10</xdr:col>
      <xdr:colOff>129268</xdr:colOff>
      <xdr:row>11</xdr:row>
      <xdr:rowOff>1586592</xdr:rowOff>
    </xdr:from>
    <xdr:to>
      <xdr:col>10</xdr:col>
      <xdr:colOff>1367518</xdr:colOff>
      <xdr:row>11</xdr:row>
      <xdr:rowOff>2110467</xdr:rowOff>
    </xdr:to>
    <xdr:pic>
      <xdr:nvPicPr>
        <xdr:cNvPr id="13" name="Рисунок 12">
          <a:extLst>
            <a:ext uri="{FF2B5EF4-FFF2-40B4-BE49-F238E27FC236}">
              <a16:creationId xmlns="" xmlns:a16="http://schemas.microsoft.com/office/drawing/2014/main" id="{5C958668-6A1F-96BE-48C6-8276EEFE88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967482" y="2797628"/>
          <a:ext cx="1238250" cy="523875"/>
        </a:xfrm>
        <a:prstGeom prst="rect">
          <a:avLst/>
        </a:prstGeom>
      </xdr:spPr>
    </xdr:pic>
    <xdr:clientData/>
  </xdr:twoCellAnchor>
  <xdr:twoCellAnchor editAs="oneCell">
    <xdr:from>
      <xdr:col>1</xdr:col>
      <xdr:colOff>609480</xdr:colOff>
      <xdr:row>13</xdr:row>
      <xdr:rowOff>0</xdr:rowOff>
    </xdr:from>
    <xdr:to>
      <xdr:col>1</xdr:col>
      <xdr:colOff>609480</xdr:colOff>
      <xdr:row>15</xdr:row>
      <xdr:rowOff>42950</xdr:rowOff>
    </xdr:to>
    <xdr:pic>
      <xdr:nvPicPr>
        <xdr:cNvPr id="14" name="Picture 7" descr="логотип ТД автоград"/>
        <xdr:cNvPicPr/>
      </xdr:nvPicPr>
      <xdr:blipFill>
        <a:blip xmlns:r="http://schemas.openxmlformats.org/officeDocument/2006/relationships" r:embed="rId4"/>
        <a:stretch/>
      </xdr:blipFill>
      <xdr:spPr>
        <a:xfrm>
          <a:off x="1219080" y="6210300"/>
          <a:ext cx="0" cy="29196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571680</xdr:colOff>
      <xdr:row>13</xdr:row>
      <xdr:rowOff>0</xdr:rowOff>
    </xdr:from>
    <xdr:to>
      <xdr:col>1</xdr:col>
      <xdr:colOff>571680</xdr:colOff>
      <xdr:row>15</xdr:row>
      <xdr:rowOff>23870</xdr:rowOff>
    </xdr:to>
    <xdr:pic>
      <xdr:nvPicPr>
        <xdr:cNvPr id="15" name="Picture 7" descr="логотип ТД автоград"/>
        <xdr:cNvPicPr/>
      </xdr:nvPicPr>
      <xdr:blipFill>
        <a:blip xmlns:r="http://schemas.openxmlformats.org/officeDocument/2006/relationships" r:embed="rId4"/>
        <a:stretch/>
      </xdr:blipFill>
      <xdr:spPr>
        <a:xfrm>
          <a:off x="1181280" y="6210300"/>
          <a:ext cx="0" cy="27288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609480</xdr:colOff>
      <xdr:row>13</xdr:row>
      <xdr:rowOff>0</xdr:rowOff>
    </xdr:from>
    <xdr:to>
      <xdr:col>1</xdr:col>
      <xdr:colOff>609480</xdr:colOff>
      <xdr:row>15</xdr:row>
      <xdr:rowOff>48710</xdr:rowOff>
    </xdr:to>
    <xdr:pic>
      <xdr:nvPicPr>
        <xdr:cNvPr id="16" name="Picture 7" descr="логотип ТД автоград"/>
        <xdr:cNvPicPr/>
      </xdr:nvPicPr>
      <xdr:blipFill>
        <a:blip xmlns:r="http://schemas.openxmlformats.org/officeDocument/2006/relationships" r:embed="rId4"/>
        <a:stretch/>
      </xdr:blipFill>
      <xdr:spPr>
        <a:xfrm>
          <a:off x="1219080" y="6210300"/>
          <a:ext cx="0" cy="29772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571680</xdr:colOff>
      <xdr:row>13</xdr:row>
      <xdr:rowOff>0</xdr:rowOff>
    </xdr:from>
    <xdr:to>
      <xdr:col>1</xdr:col>
      <xdr:colOff>571680</xdr:colOff>
      <xdr:row>15</xdr:row>
      <xdr:rowOff>42950</xdr:rowOff>
    </xdr:to>
    <xdr:pic>
      <xdr:nvPicPr>
        <xdr:cNvPr id="17" name="Picture 7" descr="логотип ТД автоград"/>
        <xdr:cNvPicPr/>
      </xdr:nvPicPr>
      <xdr:blipFill>
        <a:blip xmlns:r="http://schemas.openxmlformats.org/officeDocument/2006/relationships" r:embed="rId4"/>
        <a:stretch/>
      </xdr:blipFill>
      <xdr:spPr>
        <a:xfrm>
          <a:off x="1181280" y="6210300"/>
          <a:ext cx="0" cy="29196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609480</xdr:colOff>
      <xdr:row>13</xdr:row>
      <xdr:rowOff>0</xdr:rowOff>
    </xdr:from>
    <xdr:to>
      <xdr:col>1</xdr:col>
      <xdr:colOff>609480</xdr:colOff>
      <xdr:row>15</xdr:row>
      <xdr:rowOff>42950</xdr:rowOff>
    </xdr:to>
    <xdr:pic>
      <xdr:nvPicPr>
        <xdr:cNvPr id="18" name="Picture 7" descr="логотип ТД автоград"/>
        <xdr:cNvPicPr/>
      </xdr:nvPicPr>
      <xdr:blipFill>
        <a:blip xmlns:r="http://schemas.openxmlformats.org/officeDocument/2006/relationships" r:embed="rId4"/>
        <a:stretch/>
      </xdr:blipFill>
      <xdr:spPr>
        <a:xfrm>
          <a:off x="1219080" y="6210300"/>
          <a:ext cx="0" cy="29196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571680</xdr:colOff>
      <xdr:row>13</xdr:row>
      <xdr:rowOff>0</xdr:rowOff>
    </xdr:from>
    <xdr:to>
      <xdr:col>1</xdr:col>
      <xdr:colOff>571680</xdr:colOff>
      <xdr:row>15</xdr:row>
      <xdr:rowOff>23870</xdr:rowOff>
    </xdr:to>
    <xdr:pic>
      <xdr:nvPicPr>
        <xdr:cNvPr id="19" name="Picture 7" descr="логотип ТД автоград"/>
        <xdr:cNvPicPr/>
      </xdr:nvPicPr>
      <xdr:blipFill>
        <a:blip xmlns:r="http://schemas.openxmlformats.org/officeDocument/2006/relationships" r:embed="rId4"/>
        <a:stretch/>
      </xdr:blipFill>
      <xdr:spPr>
        <a:xfrm>
          <a:off x="1181280" y="6210300"/>
          <a:ext cx="0" cy="27288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609480</xdr:colOff>
      <xdr:row>13</xdr:row>
      <xdr:rowOff>0</xdr:rowOff>
    </xdr:from>
    <xdr:to>
      <xdr:col>1</xdr:col>
      <xdr:colOff>609480</xdr:colOff>
      <xdr:row>15</xdr:row>
      <xdr:rowOff>48710</xdr:rowOff>
    </xdr:to>
    <xdr:pic>
      <xdr:nvPicPr>
        <xdr:cNvPr id="20" name="Picture 7" descr="логотип ТД автоград"/>
        <xdr:cNvPicPr/>
      </xdr:nvPicPr>
      <xdr:blipFill>
        <a:blip xmlns:r="http://schemas.openxmlformats.org/officeDocument/2006/relationships" r:embed="rId4"/>
        <a:stretch/>
      </xdr:blipFill>
      <xdr:spPr>
        <a:xfrm>
          <a:off x="1219080" y="6210300"/>
          <a:ext cx="0" cy="29772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571680</xdr:colOff>
      <xdr:row>13</xdr:row>
      <xdr:rowOff>0</xdr:rowOff>
    </xdr:from>
    <xdr:to>
      <xdr:col>1</xdr:col>
      <xdr:colOff>571680</xdr:colOff>
      <xdr:row>15</xdr:row>
      <xdr:rowOff>42950</xdr:rowOff>
    </xdr:to>
    <xdr:pic>
      <xdr:nvPicPr>
        <xdr:cNvPr id="21" name="Picture 7" descr="логотип ТД автоград"/>
        <xdr:cNvPicPr/>
      </xdr:nvPicPr>
      <xdr:blipFill>
        <a:blip xmlns:r="http://schemas.openxmlformats.org/officeDocument/2006/relationships" r:embed="rId4"/>
        <a:stretch/>
      </xdr:blipFill>
      <xdr:spPr>
        <a:xfrm>
          <a:off x="1181280" y="6210300"/>
          <a:ext cx="0" cy="291960"/>
        </a:xfrm>
        <a:prstGeom prst="rect">
          <a:avLst/>
        </a:prstGeom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6"/>
  <sheetViews>
    <sheetView tabSelected="1" topLeftCell="A10" zoomScaleNormal="100" workbookViewId="0">
      <selection activeCell="F10" sqref="F10"/>
    </sheetView>
  </sheetViews>
  <sheetFormatPr defaultRowHeight="15" x14ac:dyDescent="0.25"/>
  <cols>
    <col min="1" max="1" width="4.28515625" customWidth="1"/>
    <col min="2" max="2" width="31.140625" customWidth="1"/>
    <col min="3" max="3" width="10.42578125" customWidth="1"/>
    <col min="4" max="4" width="12.85546875" customWidth="1"/>
    <col min="5" max="5" width="19.140625" customWidth="1"/>
    <col min="6" max="6" width="19.28515625" customWidth="1"/>
    <col min="7" max="7" width="18.85546875" customWidth="1"/>
    <col min="8" max="8" width="19.42578125" customWidth="1"/>
    <col min="9" max="9" width="20.140625" customWidth="1"/>
    <col min="10" max="10" width="21.85546875" customWidth="1"/>
    <col min="11" max="11" width="20.85546875" customWidth="1"/>
  </cols>
  <sheetData>
    <row r="1" spans="1:13" ht="218.25" customHeight="1" x14ac:dyDescent="0.25">
      <c r="A1" s="45" t="s">
        <v>12</v>
      </c>
      <c r="B1" s="45"/>
      <c r="C1" s="45"/>
      <c r="D1" s="45"/>
      <c r="E1" s="45"/>
      <c r="F1" s="45"/>
      <c r="G1" s="45"/>
      <c r="H1" s="45"/>
      <c r="I1" s="45"/>
      <c r="J1" s="45"/>
      <c r="K1" s="45"/>
    </row>
    <row r="2" spans="1:13" ht="28.5" x14ac:dyDescent="0.25">
      <c r="A2" s="30" t="s">
        <v>1</v>
      </c>
      <c r="B2" s="31" t="s">
        <v>13</v>
      </c>
      <c r="C2" s="21"/>
      <c r="D2" s="21"/>
      <c r="E2" s="21"/>
      <c r="F2" s="21"/>
      <c r="G2" s="21"/>
      <c r="H2" s="21"/>
      <c r="I2" s="21"/>
      <c r="J2" s="21"/>
      <c r="K2" s="15"/>
    </row>
    <row r="3" spans="1:13" ht="28.5" x14ac:dyDescent="0.25">
      <c r="A3" s="32">
        <v>1</v>
      </c>
      <c r="B3" s="38" t="s">
        <v>18</v>
      </c>
      <c r="C3" s="21"/>
      <c r="D3" s="21"/>
      <c r="E3" s="21"/>
      <c r="F3" s="21"/>
      <c r="G3" s="21"/>
      <c r="H3" s="21"/>
      <c r="I3" s="21"/>
      <c r="J3" s="21"/>
      <c r="K3" s="15"/>
    </row>
    <row r="4" spans="1:13" ht="28.5" x14ac:dyDescent="0.25">
      <c r="A4" s="33">
        <v>2</v>
      </c>
      <c r="B4" s="38" t="s">
        <v>19</v>
      </c>
      <c r="C4" s="16"/>
      <c r="D4" s="16"/>
      <c r="E4" s="16"/>
      <c r="F4" s="16"/>
      <c r="G4" s="16"/>
      <c r="H4" s="16"/>
      <c r="I4" s="16"/>
      <c r="J4" s="16"/>
      <c r="K4" s="15"/>
    </row>
    <row r="5" spans="1:13" ht="15.75" x14ac:dyDescent="0.25">
      <c r="A5" s="34"/>
      <c r="B5" s="34"/>
      <c r="C5" s="16"/>
      <c r="D5" s="16"/>
      <c r="E5" s="16"/>
      <c r="F5" s="16"/>
      <c r="G5" s="16"/>
      <c r="H5" s="16"/>
      <c r="I5" s="16"/>
      <c r="J5" s="16"/>
      <c r="K5" s="15"/>
    </row>
    <row r="6" spans="1:13" ht="15.75" x14ac:dyDescent="0.25">
      <c r="A6" s="41" t="s">
        <v>14</v>
      </c>
      <c r="B6" s="41"/>
      <c r="C6" s="41"/>
      <c r="D6" s="41"/>
      <c r="E6" s="41"/>
      <c r="F6" s="41"/>
      <c r="G6" s="41"/>
      <c r="H6" s="41"/>
      <c r="I6" s="41"/>
      <c r="J6" s="41"/>
      <c r="K6" s="41"/>
    </row>
    <row r="7" spans="1:13" ht="85.5" x14ac:dyDescent="0.25">
      <c r="A7" s="30" t="s">
        <v>1</v>
      </c>
      <c r="B7" s="30" t="s">
        <v>15</v>
      </c>
      <c r="C7" s="35" t="s">
        <v>16</v>
      </c>
      <c r="D7" s="35" t="s">
        <v>17</v>
      </c>
      <c r="E7" s="16"/>
      <c r="F7" s="16"/>
      <c r="G7" s="16"/>
      <c r="H7" s="16"/>
      <c r="I7" s="16"/>
      <c r="J7" s="16"/>
      <c r="K7" s="15"/>
    </row>
    <row r="8" spans="1:13" ht="85.5" customHeight="1" x14ac:dyDescent="0.25">
      <c r="A8" s="36">
        <v>1</v>
      </c>
      <c r="B8" s="42" t="s">
        <v>23</v>
      </c>
      <c r="C8" s="37" t="s">
        <v>18</v>
      </c>
      <c r="D8" s="37" t="s">
        <v>24</v>
      </c>
      <c r="E8" s="16"/>
      <c r="F8" s="16"/>
      <c r="G8" s="16"/>
      <c r="H8" s="16"/>
      <c r="I8" s="16"/>
      <c r="J8" s="16"/>
      <c r="K8" s="15"/>
    </row>
    <row r="9" spans="1:13" ht="60" x14ac:dyDescent="0.25">
      <c r="A9" s="36">
        <v>2</v>
      </c>
      <c r="B9" s="43"/>
      <c r="C9" s="37" t="s">
        <v>18</v>
      </c>
      <c r="D9" s="37" t="s">
        <v>25</v>
      </c>
      <c r="E9" s="16"/>
      <c r="F9" s="16"/>
      <c r="G9" s="16"/>
      <c r="H9" s="16"/>
      <c r="I9" s="16"/>
      <c r="J9" s="16"/>
      <c r="K9" s="15"/>
    </row>
    <row r="10" spans="1:13" ht="60" x14ac:dyDescent="0.25">
      <c r="A10" s="36">
        <v>3</v>
      </c>
      <c r="B10" s="44"/>
      <c r="C10" s="37" t="s">
        <v>19</v>
      </c>
      <c r="D10" s="37" t="s">
        <v>26</v>
      </c>
      <c r="E10" s="16"/>
      <c r="F10" s="16"/>
      <c r="G10" s="16"/>
      <c r="H10" s="16"/>
      <c r="I10" s="16"/>
      <c r="J10" s="16"/>
      <c r="K10" s="15"/>
    </row>
    <row r="11" spans="1:13" ht="15.75" customHeight="1" x14ac:dyDescent="0.25">
      <c r="A11" s="46" t="s">
        <v>0</v>
      </c>
      <c r="B11" s="46"/>
      <c r="C11" s="46"/>
      <c r="D11" s="46"/>
      <c r="E11" s="46"/>
      <c r="F11" s="46"/>
      <c r="G11" s="46"/>
      <c r="H11" s="46"/>
      <c r="I11" s="46"/>
      <c r="J11" s="46"/>
      <c r="K11" s="46"/>
      <c r="L11" s="29"/>
    </row>
    <row r="12" spans="1:13" ht="183.75" customHeight="1" x14ac:dyDescent="0.25">
      <c r="A12" s="10" t="s">
        <v>1</v>
      </c>
      <c r="B12" s="11" t="s">
        <v>9</v>
      </c>
      <c r="C12" s="11" t="s">
        <v>2</v>
      </c>
      <c r="D12" s="11" t="s">
        <v>6</v>
      </c>
      <c r="E12" s="10" t="s">
        <v>27</v>
      </c>
      <c r="F12" s="10" t="s">
        <v>28</v>
      </c>
      <c r="G12" s="10" t="s">
        <v>29</v>
      </c>
      <c r="H12" s="10" t="s">
        <v>7</v>
      </c>
      <c r="I12" s="10" t="s">
        <v>3</v>
      </c>
      <c r="J12" s="10" t="s">
        <v>4</v>
      </c>
      <c r="K12" s="10" t="s">
        <v>5</v>
      </c>
    </row>
    <row r="13" spans="1:13" ht="60" customHeight="1" x14ac:dyDescent="0.25">
      <c r="A13" s="12">
        <v>1</v>
      </c>
      <c r="B13" s="13" t="s">
        <v>20</v>
      </c>
      <c r="C13" s="22" t="s">
        <v>10</v>
      </c>
      <c r="D13" s="23">
        <v>14</v>
      </c>
      <c r="E13" s="24">
        <v>8000</v>
      </c>
      <c r="F13" s="14">
        <v>8500</v>
      </c>
      <c r="G13" s="14">
        <v>10400</v>
      </c>
      <c r="H13" s="25">
        <f>ROUND(AVERAGE(E13:G13),2)</f>
        <v>8966.67</v>
      </c>
      <c r="I13" s="26">
        <f>_xlfn.STDEV.S(E13:G13)</f>
        <v>1266.2279942148366</v>
      </c>
      <c r="J13" s="27">
        <f>I13/H13</f>
        <v>0.14121496544590539</v>
      </c>
      <c r="K13" s="28">
        <f>H13*D13</f>
        <v>125533.38</v>
      </c>
      <c r="M13" s="17"/>
    </row>
    <row r="14" spans="1:13" ht="15.75" x14ac:dyDescent="0.25">
      <c r="A14" s="4"/>
      <c r="B14" s="5" t="s">
        <v>8</v>
      </c>
      <c r="C14" s="4"/>
      <c r="D14" s="6"/>
      <c r="E14" s="7">
        <f>E13*D13</f>
        <v>112000</v>
      </c>
      <c r="F14" s="7">
        <f>F13*D13</f>
        <v>119000</v>
      </c>
      <c r="G14" s="7">
        <f>G13*D13</f>
        <v>145600</v>
      </c>
      <c r="H14" s="8"/>
      <c r="I14" s="7"/>
      <c r="J14" s="9"/>
      <c r="K14" s="39">
        <f>SUM(K13:K13)</f>
        <v>125533.38</v>
      </c>
    </row>
    <row r="15" spans="1:13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</row>
    <row r="16" spans="1:13" s="2" customFormat="1" ht="39.75" customHeight="1" x14ac:dyDescent="0.25">
      <c r="A16" s="40" t="s">
        <v>11</v>
      </c>
      <c r="B16" s="40"/>
      <c r="C16" s="40"/>
      <c r="D16" s="40"/>
      <c r="E16" s="40"/>
      <c r="F16" s="40"/>
      <c r="G16" s="40"/>
      <c r="H16" s="40"/>
      <c r="I16" s="40"/>
      <c r="J16" s="40"/>
      <c r="K16" s="40"/>
    </row>
    <row r="17" spans="1:10" s="2" customFormat="1" x14ac:dyDescent="0.25">
      <c r="A17" s="1"/>
      <c r="B17" s="1"/>
      <c r="C17" s="1"/>
      <c r="D17" s="1"/>
      <c r="E17" s="1"/>
      <c r="H17" s="3"/>
      <c r="I17" s="3"/>
      <c r="J17" s="3"/>
    </row>
    <row r="18" spans="1:10" s="2" customFormat="1" x14ac:dyDescent="0.25">
      <c r="A18" s="1"/>
      <c r="B18" s="1" t="s">
        <v>21</v>
      </c>
      <c r="C18" s="1"/>
      <c r="D18" s="1" t="s">
        <v>22</v>
      </c>
      <c r="E18" s="1"/>
      <c r="H18" s="3"/>
      <c r="I18" s="3"/>
      <c r="J18" s="3"/>
    </row>
    <row r="19" spans="1:10" s="2" customFormat="1" x14ac:dyDescent="0.25">
      <c r="A19" s="1"/>
      <c r="B19" s="1"/>
      <c r="C19" s="1"/>
      <c r="D19" s="1"/>
      <c r="E19" s="1"/>
      <c r="H19" s="3"/>
      <c r="I19" s="3"/>
      <c r="J19" s="3"/>
    </row>
    <row r="20" spans="1:10" s="2" customFormat="1" x14ac:dyDescent="0.25">
      <c r="A20" s="1"/>
      <c r="B20" s="1"/>
      <c r="C20" s="1"/>
      <c r="D20" s="1"/>
      <c r="E20" s="1"/>
      <c r="H20" s="3"/>
      <c r="I20" s="3"/>
      <c r="J20" s="3"/>
    </row>
    <row r="21" spans="1:10" s="2" customFormat="1" x14ac:dyDescent="0.25">
      <c r="A21" s="1"/>
      <c r="B21" s="1"/>
      <c r="C21" s="1"/>
      <c r="D21" s="1"/>
      <c r="E21" s="1"/>
      <c r="H21" s="3"/>
      <c r="I21" s="3"/>
      <c r="J21" s="3"/>
    </row>
    <row r="22" spans="1:10" x14ac:dyDescent="0.25">
      <c r="E22" s="18"/>
      <c r="F22" s="18"/>
      <c r="G22" s="18"/>
      <c r="H22" s="18"/>
    </row>
    <row r="23" spans="1:10" x14ac:dyDescent="0.25">
      <c r="E23" s="18"/>
      <c r="F23" s="18"/>
      <c r="G23" s="18"/>
      <c r="H23" s="18"/>
    </row>
    <row r="24" spans="1:10" x14ac:dyDescent="0.25">
      <c r="E24" s="19"/>
      <c r="F24" s="20"/>
      <c r="G24" s="20"/>
      <c r="H24" s="18"/>
    </row>
    <row r="25" spans="1:10" x14ac:dyDescent="0.25">
      <c r="E25" s="19"/>
      <c r="F25" s="20"/>
      <c r="G25" s="20"/>
      <c r="H25" s="18"/>
    </row>
    <row r="26" spans="1:10" x14ac:dyDescent="0.25">
      <c r="E26" s="19"/>
      <c r="F26" s="20"/>
      <c r="G26" s="20"/>
      <c r="H26" s="18"/>
    </row>
  </sheetData>
  <mergeCells count="5">
    <mergeCell ref="A16:K16"/>
    <mergeCell ref="A6:K6"/>
    <mergeCell ref="B8:B10"/>
    <mergeCell ref="A1:K1"/>
    <mergeCell ref="A11:K11"/>
  </mergeCells>
  <pageMargins left="0.7" right="0.7" top="0.75" bottom="0.75" header="0.3" footer="0.3"/>
  <pageSetup paperSize="9" scale="9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2026-07-03T11:37:07Z</dcterms:modified>
</cp:coreProperties>
</file>