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Лист1!$A$1:$K$26</definedName>
  </definedNames>
  <calcPr calcId="125725" refMode="R1C1"/>
</workbook>
</file>

<file path=xl/calcChain.xml><?xml version="1.0" encoding="utf-8"?>
<calcChain xmlns="http://schemas.openxmlformats.org/spreadsheetml/2006/main">
  <c r="K20" i="1"/>
  <c r="F8" s="1"/>
  <c r="H19"/>
  <c r="I19" s="1"/>
  <c r="J19" s="1"/>
  <c r="K19" l="1"/>
</calcChain>
</file>

<file path=xl/sharedStrings.xml><?xml version="1.0" encoding="utf-8"?>
<sst xmlns="http://schemas.openxmlformats.org/spreadsheetml/2006/main" count="33" uniqueCount="29">
  <si>
    <t xml:space="preserve">Наименование товаров, работ, услуг                                                               </t>
  </si>
  <si>
    <t xml:space="preserve">Количество (объем) продукции                                                    </t>
  </si>
  <si>
    <t xml:space="preserve">Цена единицы продукции, указанная в источнике №1, (руб.)                                                                                                    </t>
  </si>
  <si>
    <t xml:space="preserve">Цена единицы продукции, указанная в источнике №2, (руб.)                                                                                                    </t>
  </si>
  <si>
    <t xml:space="preserve">Цена единицы продукции, указанная в источнике №3, (руб.)                                                                                                    </t>
  </si>
  <si>
    <t xml:space="preserve">Средняя арифметическая величина цены единицы продукции                                                                                                       </t>
  </si>
  <si>
    <t xml:space="preserve">НМЦК (руб.)                  </t>
  </si>
  <si>
    <t xml:space="preserve">Коэффициент вариации(%) V                                         </t>
  </si>
  <si>
    <t xml:space="preserve">Среднее квадратичное отклонение              σ                                                            </t>
  </si>
  <si>
    <t>№ п/п</t>
  </si>
  <si>
    <t xml:space="preserve">Обоснование начальной (максимальной) цены контракта </t>
  </si>
  <si>
    <t xml:space="preserve">предмет контракта </t>
  </si>
  <si>
    <t xml:space="preserve">Основные характеристики объекта закупки                                                                           </t>
  </si>
  <si>
    <t>Используемый метод определения НМЦК с обоснованием:</t>
  </si>
  <si>
    <t>Метод сопоставимых рыночных цен (анализа рынка)
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</t>
  </si>
  <si>
    <t>расчет приложение №1</t>
  </si>
  <si>
    <t xml:space="preserve">Дата подготовки обоснования НМЦК:                                                                         </t>
  </si>
  <si>
    <r>
      <t>Расчет начальной (максимальной) цены контракта методом сопоставимых рыночных цен (анализа рынка)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</t>
    </r>
  </si>
  <si>
    <t>в соответствии с техническим заданием</t>
  </si>
  <si>
    <t>ФКУ НИИИТ ФСИН России</t>
  </si>
  <si>
    <t xml:space="preserve">На сумму             </t>
  </si>
  <si>
    <t>Приложение № 1 к обоснованию НМЦК</t>
  </si>
  <si>
    <t>В связи с ограниченным финансированием и на основании ст. 34 БК РФ НМЦК составляет (руб.)</t>
  </si>
  <si>
    <t xml:space="preserve"> </t>
  </si>
  <si>
    <t>Начальник ОМТСиХО</t>
  </si>
  <si>
    <t>В.В. Тихонов</t>
  </si>
  <si>
    <t>подполковник внутренней службы</t>
  </si>
  <si>
    <t>Линолеум</t>
  </si>
  <si>
    <t>Линолеум размером 3*5,5 метров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</si>
</sst>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 wrapText="1"/>
    </xf>
    <xf numFmtId="0" fontId="0" fillId="0" borderId="0" xfId="0" applyAlignment="1"/>
    <xf numFmtId="14" fontId="0" fillId="0" borderId="0" xfId="0" applyNumberFormat="1" applyFont="1"/>
    <xf numFmtId="0" fontId="3" fillId="0" borderId="0" xfId="0" applyFont="1" applyBorder="1" applyAlignment="1">
      <alignment vertical="top" wrapText="1"/>
    </xf>
    <xf numFmtId="0" fontId="1" fillId="0" borderId="0" xfId="0" applyFont="1"/>
    <xf numFmtId="0" fontId="1" fillId="0" borderId="5" xfId="0" applyFont="1" applyBorder="1"/>
    <xf numFmtId="4" fontId="2" fillId="0" borderId="1" xfId="0" applyNumberFormat="1" applyFont="1" applyBorder="1" applyAlignment="1">
      <alignment horizontal="right" vertical="top" wrapText="1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14" fontId="1" fillId="0" borderId="3" xfId="0" applyNumberFormat="1" applyFont="1" applyFill="1" applyBorder="1" applyAlignment="1"/>
    <xf numFmtId="0" fontId="1" fillId="0" borderId="0" xfId="0" applyFont="1" applyFill="1"/>
    <xf numFmtId="1" fontId="1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14" fontId="1" fillId="2" borderId="3" xfId="0" applyNumberFormat="1" applyFont="1" applyFill="1" applyBorder="1" applyAlignment="1"/>
    <xf numFmtId="0" fontId="1" fillId="0" borderId="0" xfId="0" applyFont="1" applyBorder="1"/>
    <xf numFmtId="0" fontId="1" fillId="0" borderId="5" xfId="0" applyFont="1" applyBorder="1" applyAlignment="1">
      <alignment horizontal="center"/>
    </xf>
    <xf numFmtId="4" fontId="2" fillId="0" borderId="2" xfId="0" applyNumberFormat="1" applyFont="1" applyFill="1" applyBorder="1" applyAlignment="1"/>
    <xf numFmtId="0" fontId="1" fillId="0" borderId="0" xfId="0" applyFont="1" applyFill="1" applyAlignment="1">
      <alignment horizontal="right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47626</xdr:colOff>
      <xdr:row>17</xdr:row>
      <xdr:rowOff>323850</xdr:rowOff>
    </xdr:from>
    <xdr:to>
      <xdr:col>10</xdr:col>
      <xdr:colOff>1362076</xdr:colOff>
      <xdr:row>17</xdr:row>
      <xdr:rowOff>942975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53376" y="2314575"/>
          <a:ext cx="1314450" cy="6191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6"/>
  <sheetViews>
    <sheetView tabSelected="1" view="pageBreakPreview" zoomScale="115" zoomScaleNormal="100" zoomScaleSheetLayoutView="115" workbookViewId="0">
      <selection activeCell="B6" sqref="B6:E6"/>
    </sheetView>
  </sheetViews>
  <sheetFormatPr defaultRowHeight="15"/>
  <cols>
    <col min="1" max="2" width="6.7109375" customWidth="1"/>
    <col min="3" max="3" width="24" customWidth="1"/>
    <col min="4" max="4" width="10.42578125" customWidth="1"/>
    <col min="5" max="7" width="12.7109375" customWidth="1"/>
    <col min="8" max="8" width="14.28515625" customWidth="1"/>
    <col min="9" max="9" width="12.42578125" customWidth="1"/>
    <col min="10" max="10" width="11.85546875" customWidth="1"/>
    <col min="11" max="11" width="20.7109375" customWidth="1"/>
    <col min="14" max="14" width="10.140625" bestFit="1" customWidth="1"/>
  </cols>
  <sheetData>
    <row r="2" spans="1:16" ht="18.75" customHeight="1">
      <c r="A2" s="8"/>
      <c r="B2" s="40" t="s">
        <v>10</v>
      </c>
      <c r="C2" s="40"/>
      <c r="D2" s="40"/>
      <c r="E2" s="40"/>
      <c r="F2" s="40"/>
      <c r="G2" s="40"/>
      <c r="H2" s="40"/>
      <c r="I2" s="40"/>
      <c r="J2" s="40"/>
      <c r="K2" s="40"/>
    </row>
    <row r="3" spans="1:16">
      <c r="A3" s="2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6" ht="33" customHeight="1">
      <c r="A4" s="6"/>
      <c r="B4" s="41" t="s">
        <v>11</v>
      </c>
      <c r="C4" s="41"/>
      <c r="D4" s="41"/>
      <c r="E4" s="41"/>
      <c r="F4" s="42" t="s">
        <v>27</v>
      </c>
      <c r="G4" s="42"/>
      <c r="H4" s="42"/>
      <c r="I4" s="42"/>
      <c r="J4" s="42"/>
      <c r="K4" s="12"/>
    </row>
    <row r="5" spans="1:16">
      <c r="A5" s="6"/>
      <c r="B5" s="12"/>
      <c r="C5" s="24"/>
      <c r="D5" s="13"/>
      <c r="E5" s="13"/>
      <c r="F5" s="13"/>
      <c r="G5" s="13"/>
      <c r="H5" s="13"/>
      <c r="I5" s="13"/>
      <c r="J5" s="13"/>
      <c r="K5" s="12"/>
    </row>
    <row r="6" spans="1:16" ht="17.25" customHeight="1">
      <c r="B6" s="32" t="s">
        <v>12</v>
      </c>
      <c r="C6" s="33"/>
      <c r="D6" s="33"/>
      <c r="E6" s="34"/>
      <c r="F6" s="37" t="s">
        <v>18</v>
      </c>
      <c r="G6" s="38"/>
      <c r="H6" s="38"/>
      <c r="I6" s="38"/>
      <c r="J6" s="38"/>
      <c r="K6" s="39"/>
    </row>
    <row r="7" spans="1:16" ht="75.75" customHeight="1">
      <c r="B7" s="37" t="s">
        <v>13</v>
      </c>
      <c r="C7" s="38"/>
      <c r="D7" s="38"/>
      <c r="E7" s="39"/>
      <c r="F7" s="37" t="s">
        <v>14</v>
      </c>
      <c r="G7" s="33"/>
      <c r="H7" s="33"/>
      <c r="I7" s="33"/>
      <c r="J7" s="33"/>
      <c r="K7" s="34"/>
    </row>
    <row r="8" spans="1:16" ht="15" customHeight="1">
      <c r="B8" s="32" t="s">
        <v>20</v>
      </c>
      <c r="C8" s="33"/>
      <c r="D8" s="33"/>
      <c r="E8" s="34"/>
      <c r="F8" s="23">
        <f>K20</f>
        <v>10230</v>
      </c>
      <c r="G8" s="14" t="s">
        <v>15</v>
      </c>
      <c r="H8" s="14"/>
      <c r="I8" s="14"/>
      <c r="J8" s="14"/>
      <c r="K8" s="15"/>
    </row>
    <row r="9" spans="1:16">
      <c r="B9" s="32" t="s">
        <v>16</v>
      </c>
      <c r="C9" s="33"/>
      <c r="D9" s="33"/>
      <c r="E9" s="20">
        <v>46224</v>
      </c>
      <c r="F9" s="16"/>
      <c r="G9" s="14"/>
      <c r="H9" s="14"/>
      <c r="I9" s="14"/>
      <c r="J9" s="14"/>
      <c r="K9" s="15"/>
      <c r="N9" s="7"/>
    </row>
    <row r="10" spans="1:16" ht="16.5" customHeight="1">
      <c r="B10" s="17"/>
      <c r="C10" s="17"/>
      <c r="D10" s="17"/>
      <c r="E10" s="17"/>
      <c r="F10" s="17"/>
      <c r="G10" s="17" t="s">
        <v>23</v>
      </c>
      <c r="H10" s="17"/>
      <c r="I10" s="17"/>
      <c r="J10" s="17"/>
      <c r="K10" s="17"/>
    </row>
    <row r="11" spans="1:16">
      <c r="B11" s="27" t="s">
        <v>24</v>
      </c>
      <c r="C11" s="27"/>
      <c r="D11" s="27"/>
      <c r="E11" s="27"/>
      <c r="F11" s="9"/>
      <c r="G11" s="21"/>
      <c r="H11" s="21"/>
      <c r="I11" s="21"/>
      <c r="J11" s="9"/>
      <c r="K11" s="9"/>
    </row>
    <row r="12" spans="1:16">
      <c r="B12" s="27" t="s">
        <v>19</v>
      </c>
      <c r="C12" s="27"/>
      <c r="D12" s="27"/>
      <c r="E12" s="27"/>
      <c r="F12" s="9"/>
    </row>
    <row r="13" spans="1:16">
      <c r="B13" s="27" t="s">
        <v>26</v>
      </c>
      <c r="C13" s="27"/>
      <c r="D13" s="27"/>
      <c r="E13" s="27"/>
      <c r="F13" s="9"/>
      <c r="G13" s="10"/>
      <c r="H13" s="10"/>
      <c r="I13" s="10"/>
      <c r="J13" s="9"/>
      <c r="K13" s="22" t="s">
        <v>25</v>
      </c>
    </row>
    <row r="14" spans="1:16">
      <c r="B14" s="9"/>
      <c r="C14" s="9"/>
      <c r="D14" s="9"/>
      <c r="E14" s="9"/>
      <c r="F14" s="9"/>
      <c r="G14" s="9"/>
      <c r="H14" s="28" t="s">
        <v>21</v>
      </c>
      <c r="I14" s="28"/>
      <c r="J14" s="28"/>
      <c r="K14" s="28"/>
    </row>
    <row r="15" spans="1:16">
      <c r="B15" s="9"/>
      <c r="C15" s="9"/>
      <c r="D15" s="9"/>
      <c r="E15" s="9"/>
      <c r="F15" s="9"/>
      <c r="G15" s="9"/>
      <c r="H15" s="9"/>
      <c r="I15" s="9"/>
      <c r="J15" s="9"/>
      <c r="K15" s="9"/>
      <c r="P15" s="22"/>
    </row>
    <row r="16" spans="1:16" ht="23.25" customHeight="1">
      <c r="B16" s="30" t="s">
        <v>17</v>
      </c>
      <c r="C16" s="30"/>
      <c r="D16" s="30"/>
      <c r="E16" s="30"/>
      <c r="F16" s="30"/>
      <c r="G16" s="30"/>
      <c r="H16" s="30"/>
      <c r="I16" s="30"/>
      <c r="J16" s="30"/>
      <c r="K16" s="30"/>
      <c r="L16" s="1"/>
    </row>
    <row r="17" spans="2:12" ht="86.25" customHeight="1">
      <c r="B17" s="31" t="s">
        <v>9</v>
      </c>
      <c r="C17" s="35" t="s">
        <v>0</v>
      </c>
      <c r="D17" s="35" t="s">
        <v>1</v>
      </c>
      <c r="E17" s="35" t="s">
        <v>2</v>
      </c>
      <c r="F17" s="35" t="s">
        <v>3</v>
      </c>
      <c r="G17" s="35" t="s">
        <v>4</v>
      </c>
      <c r="H17" s="35" t="s">
        <v>5</v>
      </c>
      <c r="I17" s="36" t="s">
        <v>8</v>
      </c>
      <c r="J17" s="36" t="s">
        <v>7</v>
      </c>
      <c r="K17" s="36" t="s">
        <v>6</v>
      </c>
      <c r="L17" s="29"/>
    </row>
    <row r="18" spans="2:12">
      <c r="B18" s="31"/>
      <c r="C18" s="35"/>
      <c r="D18" s="35"/>
      <c r="E18" s="35"/>
      <c r="F18" s="35"/>
      <c r="G18" s="35"/>
      <c r="H18" s="35"/>
      <c r="I18" s="36"/>
      <c r="J18" s="36"/>
      <c r="K18" s="36"/>
      <c r="L18" s="29"/>
    </row>
    <row r="19" spans="2:12" ht="31.5">
      <c r="B19" s="26">
        <v>1</v>
      </c>
      <c r="C19" s="19" t="s">
        <v>28</v>
      </c>
      <c r="D19" s="18">
        <v>1</v>
      </c>
      <c r="E19" s="5">
        <v>14830</v>
      </c>
      <c r="F19" s="5">
        <v>14297</v>
      </c>
      <c r="G19" s="5">
        <v>10230</v>
      </c>
      <c r="H19" s="5">
        <f>(E19+F19+G19)/3</f>
        <v>13119</v>
      </c>
      <c r="I19" s="4">
        <f>SQRT((((E19-H19)*(E19-H19))+((F19-H19)*(F19-H19))+((G19-H19)*(G19-H19)))/2)</f>
        <v>2516.100753149603</v>
      </c>
      <c r="J19" s="4">
        <f>I19/H19*100</f>
        <v>19.17905902240722</v>
      </c>
      <c r="K19" s="5">
        <f>H19*D19</f>
        <v>13119</v>
      </c>
      <c r="L19" s="25"/>
    </row>
    <row r="20" spans="2:12">
      <c r="B20" s="3"/>
      <c r="C20" s="43" t="s">
        <v>22</v>
      </c>
      <c r="D20" s="44"/>
      <c r="E20" s="44"/>
      <c r="F20" s="44"/>
      <c r="G20" s="44"/>
      <c r="H20" s="44"/>
      <c r="I20" s="44"/>
      <c r="J20" s="45"/>
      <c r="K20" s="11">
        <f>SMALL(E19:G19,1)*D19</f>
        <v>10230</v>
      </c>
    </row>
    <row r="21" spans="2:12">
      <c r="B21" s="27"/>
      <c r="C21" s="27"/>
      <c r="D21" s="27"/>
      <c r="E21" s="27"/>
      <c r="F21" s="9"/>
      <c r="G21" s="9"/>
      <c r="H21" s="9"/>
      <c r="I21" s="9"/>
      <c r="J21" s="9"/>
      <c r="K21" s="9"/>
    </row>
    <row r="22" spans="2:12">
      <c r="B22" s="27"/>
      <c r="C22" s="27"/>
      <c r="D22" s="27"/>
      <c r="E22" s="27"/>
      <c r="F22" s="9"/>
      <c r="G22" s="21"/>
      <c r="H22" s="21"/>
      <c r="I22" s="21"/>
      <c r="J22" s="9"/>
      <c r="K22" s="9"/>
    </row>
    <row r="23" spans="2:12">
      <c r="B23" s="27" t="s">
        <v>24</v>
      </c>
      <c r="C23" s="27"/>
      <c r="D23" s="27"/>
      <c r="E23" s="27"/>
      <c r="F23" s="9"/>
      <c r="G23" s="21"/>
      <c r="H23" s="21"/>
      <c r="I23" s="21"/>
      <c r="J23" s="9"/>
      <c r="K23" s="9"/>
    </row>
    <row r="24" spans="2:12">
      <c r="B24" s="27" t="s">
        <v>19</v>
      </c>
      <c r="C24" s="27"/>
      <c r="D24" s="27"/>
      <c r="E24" s="27"/>
      <c r="F24" s="9"/>
    </row>
    <row r="25" spans="2:12">
      <c r="B25" s="27" t="s">
        <v>26</v>
      </c>
      <c r="C25" s="27"/>
      <c r="D25" s="27"/>
      <c r="E25" s="27"/>
      <c r="F25" s="9"/>
      <c r="G25" s="10"/>
      <c r="H25" s="10"/>
      <c r="I25" s="10"/>
      <c r="J25" s="9"/>
      <c r="K25" s="22" t="s">
        <v>25</v>
      </c>
    </row>
    <row r="26" spans="2:12">
      <c r="B26" s="9"/>
      <c r="C26" s="9"/>
      <c r="D26" s="9"/>
      <c r="E26" s="9"/>
      <c r="F26" s="9"/>
      <c r="G26" s="9"/>
      <c r="H26" s="9"/>
      <c r="I26" s="9"/>
      <c r="J26" s="9"/>
      <c r="K26" s="9"/>
    </row>
  </sheetData>
  <mergeCells count="31">
    <mergeCell ref="B2:K2"/>
    <mergeCell ref="B21:E21"/>
    <mergeCell ref="B4:E4"/>
    <mergeCell ref="F4:J4"/>
    <mergeCell ref="B7:E7"/>
    <mergeCell ref="F7:K7"/>
    <mergeCell ref="B8:E8"/>
    <mergeCell ref="C20:J20"/>
    <mergeCell ref="B11:E11"/>
    <mergeCell ref="B12:E12"/>
    <mergeCell ref="L17:L18"/>
    <mergeCell ref="B16:K16"/>
    <mergeCell ref="B17:B18"/>
    <mergeCell ref="B6:E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B9:D9"/>
    <mergeCell ref="F6:K6"/>
    <mergeCell ref="B24:E24"/>
    <mergeCell ref="H14:K14"/>
    <mergeCell ref="B13:E13"/>
    <mergeCell ref="B23:E23"/>
    <mergeCell ref="B25:E25"/>
    <mergeCell ref="B22:E2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rowBreaks count="1" manualBreakCount="1">
    <brk id="13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2026-07-21T11:07:01Z</dcterms:modified>
</cp:coreProperties>
</file>