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ndromeda\zakupki$\Закупки\Торги\Единственный поставщик без плана\2026\44-ФЗ\№ 43-44ЕАТ_26 (масло компрессорное_Куртиш)\"/>
    </mc:Choice>
  </mc:AlternateContent>
  <bookViews>
    <workbookView xWindow="0" yWindow="0" windowWidth="19200" windowHeight="10718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H9" i="1"/>
  <c r="G9" i="1"/>
  <c r="D11" i="1" l="1"/>
  <c r="I8" i="1" l="1"/>
  <c r="J8" i="1" l="1"/>
  <c r="K8" i="1" s="1"/>
</calcChain>
</file>

<file path=xl/sharedStrings.xml><?xml version="1.0" encoding="utf-8"?>
<sst xmlns="http://schemas.openxmlformats.org/spreadsheetml/2006/main" count="23" uniqueCount="23">
  <si>
    <t>№</t>
  </si>
  <si>
    <t>Ед. изм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</si>
  <si>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</si>
  <si>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</si>
  <si>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</si>
  <si>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</si>
  <si>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Наименование товара (работы, услуги)</t>
  </si>
  <si>
    <t>Оценка однородности совокупности значений выявленных цен, используемых в расчете Н(М)ЦК</t>
  </si>
  <si>
    <t>Компл</t>
  </si>
  <si>
    <t>шт</t>
  </si>
  <si>
    <t>Начальник ОЗ             _____________________          Жук Ю.А.</t>
  </si>
  <si>
    <t>ОКПД2</t>
  </si>
  <si>
    <t>Расчет на основе представленных сведений составила</t>
  </si>
  <si>
    <t>Обоснование начальной (максимальной) цены контракта (далее: Н(М)ЦК)</t>
  </si>
  <si>
    <t xml:space="preserve">Поставщик №1                        </t>
  </si>
  <si>
    <t xml:space="preserve">Поставщик №2                         </t>
  </si>
  <si>
    <t xml:space="preserve">Поставщик №3                  </t>
  </si>
  <si>
    <t>В соответствии с принципом эффективности использования средств, Заказчик принял решение об утверждении НМЦК на основе минимального ценового предложения потенциального поставщика. Наименьшая цена составила:</t>
  </si>
  <si>
    <t>*Заказчик берёт во внимание предложееные поставщиками/исполнителями условия поставки/оказания услуг, сроки, аванс (при наличии), но исходит из своих собственных потребностей.</t>
  </si>
  <si>
    <t>19.20.29.150</t>
  </si>
  <si>
    <t>преим</t>
  </si>
  <si>
    <r>
      <rPr>
        <i/>
        <sz val="12"/>
        <rFont val="Times New Roman"/>
        <family val="1"/>
        <charset val="204"/>
      </rPr>
      <t>Предмет контракта: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Поставка масла компрессорного</t>
    </r>
  </si>
  <si>
    <t>масло компрессорное (10л)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</si>
</sst>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2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0"/>
  </cellStyleXfs>
  <cellXfs count="49">
    <xf numFmtId="0" fontId="0" fillId="0" borderId="0" xfId="0"/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justify" wrapText="1"/>
    </xf>
    <xf numFmtId="2" fontId="6" fillId="0" borderId="0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/>
    </xf>
    <xf numFmtId="0" fontId="8" fillId="0" borderId="0" xfId="0" applyFont="1" applyFill="1" applyAlignment="1"/>
    <xf numFmtId="0" fontId="9" fillId="0" borderId="0" xfId="0" applyFont="1" applyFill="1"/>
    <xf numFmtId="0" fontId="14" fillId="0" borderId="0" xfId="0" applyFont="1" applyFill="1"/>
    <xf numFmtId="0" fontId="0" fillId="0" borderId="1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19" fillId="0" borderId="0" xfId="0" applyFont="1" applyFill="1"/>
    <xf numFmtId="0" fontId="0" fillId="0" borderId="1" xfId="0" applyFill="1" applyBorder="1" applyAlignment="1">
      <alignment horizontal="left" vertical="center" wrapText="1"/>
    </xf>
    <xf numFmtId="4" fontId="1" fillId="0" borderId="0" xfId="0" applyNumberFormat="1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6</xdr:row>
      <xdr:rowOff>952500</xdr:rowOff>
    </xdr:from>
    <xdr:to>
      <xdr:col>11</xdr:col>
      <xdr:colOff>0</xdr:colOff>
      <xdr:row>6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81210" y="2110740"/>
          <a:ext cx="96393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6</xdr:row>
      <xdr:rowOff>923925</xdr:rowOff>
    </xdr:from>
    <xdr:to>
      <xdr:col>9</xdr:col>
      <xdr:colOff>1019175</xdr:colOff>
      <xdr:row>6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622030" y="208216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tabSelected="1" zoomScaleNormal="100" workbookViewId="0">
      <selection activeCell="C9" sqref="C9"/>
    </sheetView>
  </sheetViews>
  <sheetFormatPr defaultColWidth="9.1328125" defaultRowHeight="13.15" x14ac:dyDescent="0.4"/>
  <cols>
    <col min="1" max="1" width="11.1328125" style="9" customWidth="1"/>
    <col min="2" max="2" width="3.1328125" style="9" customWidth="1"/>
    <col min="3" max="3" width="54.3984375" style="9" customWidth="1"/>
    <col min="4" max="4" width="6.3984375" style="9" customWidth="1"/>
    <col min="5" max="5" width="6.86328125" style="11" customWidth="1"/>
    <col min="6" max="6" width="11.3984375" style="9" customWidth="1"/>
    <col min="7" max="7" width="11.1328125" style="9" customWidth="1"/>
    <col min="8" max="8" width="11.265625" style="9" customWidth="1"/>
    <col min="9" max="9" width="15.59765625" style="9" customWidth="1"/>
    <col min="10" max="10" width="15.3984375" style="9" customWidth="1"/>
    <col min="11" max="11" width="14.265625" style="9" customWidth="1"/>
    <col min="12" max="16384" width="9.1328125" style="9"/>
  </cols>
  <sheetData>
    <row r="1" spans="1:13" ht="12.75" customHeight="1" x14ac:dyDescent="0.4">
      <c r="K1" s="37"/>
    </row>
    <row r="2" spans="1:13" ht="12.75" customHeight="1" x14ac:dyDescent="0.4">
      <c r="K2" s="37"/>
    </row>
    <row r="3" spans="1:13" ht="24" customHeight="1" x14ac:dyDescent="0.4">
      <c r="K3" s="37"/>
    </row>
    <row r="4" spans="1:13" ht="15" x14ac:dyDescent="0.4">
      <c r="B4" s="38" t="s">
        <v>13</v>
      </c>
      <c r="C4" s="38"/>
      <c r="D4" s="38"/>
      <c r="E4" s="38"/>
      <c r="F4" s="38"/>
      <c r="G4" s="38"/>
      <c r="H4" s="38"/>
      <c r="I4" s="38"/>
      <c r="J4" s="38"/>
      <c r="K4" s="38"/>
    </row>
    <row r="5" spans="1:13" ht="15.75" customHeight="1" x14ac:dyDescent="0.4">
      <c r="B5" s="39" t="s">
        <v>21</v>
      </c>
      <c r="C5" s="39"/>
      <c r="D5" s="39"/>
      <c r="E5" s="39"/>
      <c r="F5" s="39"/>
      <c r="G5" s="39"/>
      <c r="H5" s="39"/>
      <c r="I5" s="39"/>
      <c r="J5" s="39"/>
      <c r="K5" s="39"/>
    </row>
    <row r="6" spans="1:13" ht="50.25" customHeight="1" x14ac:dyDescent="0.4">
      <c r="A6" s="36" t="s">
        <v>11</v>
      </c>
      <c r="B6" s="40" t="s">
        <v>0</v>
      </c>
      <c r="C6" s="41" t="s">
        <v>6</v>
      </c>
      <c r="D6" s="43" t="s">
        <v>1</v>
      </c>
      <c r="E6" s="43" t="s">
        <v>8</v>
      </c>
      <c r="F6" s="45" t="s">
        <v>2</v>
      </c>
      <c r="G6" s="46"/>
      <c r="H6" s="47"/>
      <c r="I6" s="48" t="s">
        <v>7</v>
      </c>
      <c r="J6" s="48"/>
      <c r="K6" s="48"/>
    </row>
    <row r="7" spans="1:13" ht="159" customHeight="1" x14ac:dyDescent="0.4">
      <c r="A7" s="36"/>
      <c r="B7" s="40"/>
      <c r="C7" s="42"/>
      <c r="D7" s="44"/>
      <c r="E7" s="44"/>
      <c r="F7" s="4" t="s">
        <v>14</v>
      </c>
      <c r="G7" s="3" t="s">
        <v>15</v>
      </c>
      <c r="H7" s="3" t="s">
        <v>16</v>
      </c>
      <c r="I7" s="1" t="s">
        <v>3</v>
      </c>
      <c r="J7" s="1" t="s">
        <v>4</v>
      </c>
      <c r="K7" s="1" t="s">
        <v>5</v>
      </c>
    </row>
    <row r="8" spans="1:13" ht="18.399999999999999" customHeight="1" x14ac:dyDescent="0.4">
      <c r="A8" s="32" t="s">
        <v>19</v>
      </c>
      <c r="B8" s="10">
        <v>1</v>
      </c>
      <c r="C8" s="29" t="s">
        <v>22</v>
      </c>
      <c r="D8" s="31" t="s">
        <v>9</v>
      </c>
      <c r="E8" s="25">
        <v>2</v>
      </c>
      <c r="F8" s="33">
        <v>12972.96</v>
      </c>
      <c r="G8" s="7">
        <v>13384</v>
      </c>
      <c r="H8" s="33">
        <v>13178.88</v>
      </c>
      <c r="I8" s="7">
        <f t="shared" ref="I8" si="0">AVERAGE(F8:H8)</f>
        <v>13178.613333333333</v>
      </c>
      <c r="J8" s="5">
        <f t="shared" ref="J8" si="1">SQRT(((SUM((POWER(F8-I8,2)),(POWER(G8-I8,2)),(POWER(H8-I8,2))/(COLUMNS(F8:H8)-1)))))</f>
        <v>290.64929367041555</v>
      </c>
      <c r="K8" s="5">
        <f t="shared" ref="K8" si="2">J8/I8*100</f>
        <v>2.2054618822092733</v>
      </c>
      <c r="M8" s="9" t="s">
        <v>20</v>
      </c>
    </row>
    <row r="9" spans="1:13" x14ac:dyDescent="0.4">
      <c r="E9" s="26"/>
      <c r="F9" s="30">
        <f>F8*E8</f>
        <v>25945.919999999998</v>
      </c>
      <c r="G9" s="30">
        <f>G8*E8</f>
        <v>26768</v>
      </c>
      <c r="H9" s="30">
        <f>H8*E8</f>
        <v>26357.759999999998</v>
      </c>
      <c r="I9" s="12"/>
      <c r="J9" s="12"/>
      <c r="K9" s="12"/>
    </row>
    <row r="10" spans="1:13" s="13" customFormat="1" x14ac:dyDescent="0.4">
      <c r="B10" s="8"/>
      <c r="C10" s="14"/>
      <c r="D10" s="2"/>
      <c r="E10" s="6"/>
      <c r="F10" s="15"/>
      <c r="G10" s="15"/>
      <c r="H10" s="15"/>
      <c r="I10" s="16"/>
      <c r="J10" s="17"/>
      <c r="K10" s="18"/>
    </row>
    <row r="11" spans="1:13" s="19" customFormat="1" ht="39.4" customHeight="1" x14ac:dyDescent="0.45">
      <c r="A11" s="34" t="s">
        <v>17</v>
      </c>
      <c r="B11" s="34"/>
      <c r="C11" s="34"/>
      <c r="D11" s="35">
        <f>F9</f>
        <v>25945.919999999998</v>
      </c>
      <c r="E11" s="35"/>
      <c r="F11" s="20"/>
      <c r="G11" s="21"/>
      <c r="H11" s="20"/>
      <c r="I11" s="21"/>
      <c r="K11" s="21"/>
    </row>
    <row r="12" spans="1:13" ht="15.4" x14ac:dyDescent="0.45">
      <c r="B12" s="22"/>
      <c r="C12" s="22"/>
      <c r="D12" s="23"/>
      <c r="E12" s="27"/>
      <c r="F12" s="23"/>
      <c r="G12" s="23"/>
      <c r="H12" s="23"/>
    </row>
    <row r="13" spans="1:13" ht="13.9" x14ac:dyDescent="0.4">
      <c r="C13" s="24"/>
    </row>
    <row r="14" spans="1:13" ht="13.9" x14ac:dyDescent="0.4">
      <c r="C14" s="24" t="s">
        <v>12</v>
      </c>
    </row>
    <row r="15" spans="1:13" ht="13.9" x14ac:dyDescent="0.4">
      <c r="C15" s="24" t="s">
        <v>10</v>
      </c>
    </row>
    <row r="17" spans="1:1" x14ac:dyDescent="0.4">
      <c r="A17" s="28" t="s">
        <v>18</v>
      </c>
    </row>
  </sheetData>
  <mergeCells count="12">
    <mergeCell ref="A11:C11"/>
    <mergeCell ref="D11:E11"/>
    <mergeCell ref="A6:A7"/>
    <mergeCell ref="K1:K3"/>
    <mergeCell ref="B4:K4"/>
    <mergeCell ref="B5:K5"/>
    <mergeCell ref="B6:B7"/>
    <mergeCell ref="C6:C7"/>
    <mergeCell ref="D6:D7"/>
    <mergeCell ref="E6:E7"/>
    <mergeCell ref="F6:H6"/>
    <mergeCell ref="I6:K6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IGC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Жук Юлия Анатольевна</dc:creator>
  <cp:lastModifiedBy>Жук Юлия Анатольевна</cp:lastModifiedBy>
  <cp:lastPrinted>2025-02-07T03:23:54Z</cp:lastPrinted>
  <dcterms:created xsi:type="dcterms:W3CDTF">2014-10-14T05:33:47Z</dcterms:created>
  <dcterms:modified xsi:type="dcterms:W3CDTF">2026-09-01T05:13:31Z</dcterms:modified>
</cp:coreProperties>
</file>