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Контракты п.4 --- 2026г\3. Контракты (Оказание услуг)\23. Оказание услуг по предоставлению права использования программ для ЭВМ  Контур Диадок\"/>
    </mc:Choice>
  </mc:AlternateContent>
  <xr:revisionPtr revIDLastSave="0" documentId="13_ncr:1_{9AFC8DCA-2D31-4F8A-AE2A-A6870881D624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Лист2" sheetId="3" r:id="rId1"/>
  </sheets>
  <definedNames>
    <definedName name="ПД">#REF!</definedName>
    <definedName name="Субсидия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3" l="1"/>
  <c r="L4" i="3"/>
  <c r="K4" i="3"/>
  <c r="J4" i="3"/>
  <c r="H4" i="3"/>
  <c r="N4" i="3" l="1"/>
  <c r="N5" i="3" s="1"/>
  <c r="M4" i="3"/>
</calcChain>
</file>

<file path=xl/sharedStrings.xml><?xml version="1.0" encoding="utf-8"?>
<sst xmlns="http://schemas.openxmlformats.org/spreadsheetml/2006/main" count="23" uniqueCount="20">
  <si>
    <t>ср. квадрат. отклонение</t>
  </si>
  <si>
    <t>коэфф. вариации</t>
  </si>
  <si>
    <t>№ п/п</t>
  </si>
  <si>
    <t>Стоимость товара, руб.</t>
  </si>
  <si>
    <t>Наименование Товара</t>
  </si>
  <si>
    <t xml:space="preserve">Начальная максимальная цена контракта </t>
  </si>
  <si>
    <t>Цена за ед. товара руб.</t>
  </si>
  <si>
    <t xml:space="preserve">Стоимость товара, руб. </t>
  </si>
  <si>
    <t xml:space="preserve">Кол-во </t>
  </si>
  <si>
    <t>Ед.изм</t>
  </si>
  <si>
    <t>ИТОГО:</t>
  </si>
  <si>
    <t>Средняя арифметическая цена за ед. товара руб.</t>
  </si>
  <si>
    <t>шт</t>
  </si>
  <si>
    <t>Начальниу ОСиДО</t>
  </si>
  <si>
    <t>Т.Е. Клименова</t>
  </si>
  <si>
    <t>Программное обеспечение</t>
  </si>
  <si>
    <t>Ценовая информация № 1 (вх.№718 от 15.05.2026)</t>
  </si>
  <si>
    <t>Ценовая информация № 2 (вх.№719 от 15.05.2026)</t>
  </si>
  <si>
    <t>Ценовая информация № 3 (вх.№720 от 15.05.2026)</t>
  </si>
  <si>
    <t>ОБОСНОВАНИЕ ЦЕНЫ КОНТРАКТА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</si>
</sst>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4" fontId="1" fillId="0" borderId="0" xfId="0" applyNumberFormat="1" applyFont="1" applyAlignment="1">
      <alignment wrapText="1"/>
    </xf>
    <xf numFmtId="4" fontId="1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wrapText="1"/>
    </xf>
    <xf numFmtId="0" fontId="1" fillId="0" borderId="3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8"/>
  <sheetViews>
    <sheetView tabSelected="1" zoomScale="80" zoomScaleNormal="80" workbookViewId="0">
      <selection activeCell="H10" sqref="H10"/>
    </sheetView>
  </sheetViews>
  <sheetFormatPr defaultColWidth="8.88671875" defaultRowHeight="12" x14ac:dyDescent="0.25"/>
  <cols>
    <col min="1" max="1" width="4.109375" style="3" customWidth="1"/>
    <col min="2" max="2" width="17.109375" style="3" customWidth="1"/>
    <col min="3" max="3" width="6.109375" style="3" customWidth="1"/>
    <col min="4" max="4" width="9.44140625" style="3" customWidth="1"/>
    <col min="5" max="5" width="11.6640625" style="4" customWidth="1"/>
    <col min="6" max="6" width="11" style="4" customWidth="1"/>
    <col min="7" max="7" width="11.6640625" style="4" customWidth="1"/>
    <col min="8" max="8" width="10.5546875" style="4" customWidth="1"/>
    <col min="9" max="9" width="12" style="9" customWidth="1"/>
    <col min="10" max="10" width="12.6640625" style="4" customWidth="1"/>
    <col min="11" max="11" width="10.88671875" style="4" customWidth="1"/>
    <col min="12" max="12" width="9.88671875" style="4" customWidth="1"/>
    <col min="13" max="13" width="8.88671875" style="4"/>
    <col min="14" max="14" width="13.5546875" style="4" customWidth="1"/>
    <col min="15" max="16" width="8.88671875" style="3"/>
    <col min="17" max="17" width="10.109375" style="4" customWidth="1"/>
    <col min="18" max="18" width="8.88671875" style="4"/>
    <col min="19" max="19" width="13" style="4" customWidth="1"/>
    <col min="20" max="20" width="8.88671875" style="4"/>
    <col min="21" max="16384" width="8.88671875" style="3"/>
  </cols>
  <sheetData>
    <row r="1" spans="1:14" ht="14.4" x14ac:dyDescent="0.3">
      <c r="A1" s="11" t="s">
        <v>19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3"/>
    </row>
    <row r="2" spans="1:14" ht="23.7" customHeight="1" x14ac:dyDescent="0.25">
      <c r="A2" s="22" t="s">
        <v>2</v>
      </c>
      <c r="B2" s="22" t="s">
        <v>4</v>
      </c>
      <c r="C2" s="22" t="s">
        <v>8</v>
      </c>
      <c r="D2" s="22" t="s">
        <v>9</v>
      </c>
      <c r="E2" s="18" t="s">
        <v>16</v>
      </c>
      <c r="F2" s="18"/>
      <c r="G2" s="18" t="s">
        <v>17</v>
      </c>
      <c r="H2" s="18"/>
      <c r="I2" s="18" t="s">
        <v>18</v>
      </c>
      <c r="J2" s="18"/>
      <c r="K2" s="16" t="s">
        <v>11</v>
      </c>
      <c r="L2" s="16" t="s">
        <v>0</v>
      </c>
      <c r="M2" s="16" t="s">
        <v>1</v>
      </c>
      <c r="N2" s="16" t="s">
        <v>5</v>
      </c>
    </row>
    <row r="3" spans="1:14" ht="50.25" customHeight="1" x14ac:dyDescent="0.25">
      <c r="A3" s="23"/>
      <c r="B3" s="23"/>
      <c r="C3" s="23"/>
      <c r="D3" s="23"/>
      <c r="E3" s="5" t="s">
        <v>6</v>
      </c>
      <c r="F3" s="5" t="s">
        <v>7</v>
      </c>
      <c r="G3" s="5" t="s">
        <v>6</v>
      </c>
      <c r="H3" s="5" t="s">
        <v>3</v>
      </c>
      <c r="I3" s="8" t="s">
        <v>6</v>
      </c>
      <c r="J3" s="5" t="s">
        <v>7</v>
      </c>
      <c r="K3" s="17"/>
      <c r="L3" s="17"/>
      <c r="M3" s="17"/>
      <c r="N3" s="17"/>
    </row>
    <row r="4" spans="1:14" ht="119.4" customHeight="1" x14ac:dyDescent="0.25">
      <c r="A4" s="10">
        <v>1</v>
      </c>
      <c r="B4" s="1" t="s">
        <v>15</v>
      </c>
      <c r="C4" s="6">
        <v>1</v>
      </c>
      <c r="D4" s="1" t="s">
        <v>12</v>
      </c>
      <c r="E4" s="7">
        <v>3333.5</v>
      </c>
      <c r="F4" s="2">
        <f>E4*C4</f>
        <v>3333.5</v>
      </c>
      <c r="G4" s="7">
        <v>3245</v>
      </c>
      <c r="H4" s="2">
        <f>G4*C4</f>
        <v>3245</v>
      </c>
      <c r="I4" s="7">
        <v>2950</v>
      </c>
      <c r="J4" s="2">
        <f>I4*C4</f>
        <v>2950</v>
      </c>
      <c r="K4" s="2">
        <f>ROUND(AVERAGE(E4,G4,I4),2)</f>
        <v>3176.17</v>
      </c>
      <c r="L4" s="2">
        <f>_xlfn.STDEV.S(E4,G4,I4)</f>
        <v>200.80234892384436</v>
      </c>
      <c r="M4" s="2">
        <f>L4/K4%</f>
        <v>6.3221536921463386</v>
      </c>
      <c r="N4" s="2">
        <f>K4*C4</f>
        <v>3176.17</v>
      </c>
    </row>
    <row r="5" spans="1:14" ht="14.4" x14ac:dyDescent="0.3">
      <c r="A5" s="19"/>
      <c r="B5" s="20"/>
      <c r="C5" s="20"/>
      <c r="D5" s="20"/>
      <c r="E5" s="20"/>
      <c r="F5" s="20"/>
      <c r="G5" s="20"/>
      <c r="H5" s="20"/>
      <c r="I5" s="20"/>
      <c r="J5" s="20"/>
      <c r="K5" s="20"/>
      <c r="L5" s="21"/>
      <c r="M5" s="2" t="s">
        <v>10</v>
      </c>
      <c r="N5" s="2">
        <f>SUM(N4:N4)</f>
        <v>3176.17</v>
      </c>
    </row>
    <row r="8" spans="1:14" x14ac:dyDescent="0.25">
      <c r="A8" s="14" t="s">
        <v>13</v>
      </c>
      <c r="B8" s="14"/>
      <c r="C8" s="14"/>
      <c r="D8" s="14"/>
      <c r="E8" s="14"/>
      <c r="L8" s="15" t="s">
        <v>14</v>
      </c>
      <c r="M8" s="15"/>
      <c r="N8" s="15"/>
    </row>
  </sheetData>
  <mergeCells count="15">
    <mergeCell ref="A1:N1"/>
    <mergeCell ref="A8:E8"/>
    <mergeCell ref="L8:N8"/>
    <mergeCell ref="M2:M3"/>
    <mergeCell ref="N2:N3"/>
    <mergeCell ref="I2:J2"/>
    <mergeCell ref="A5:L5"/>
    <mergeCell ref="A2:A3"/>
    <mergeCell ref="B2:B3"/>
    <mergeCell ref="C2:C3"/>
    <mergeCell ref="E2:F2"/>
    <mergeCell ref="G2:H2"/>
    <mergeCell ref="D2:D3"/>
    <mergeCell ref="K2:K3"/>
    <mergeCell ref="L2:L3"/>
  </mergeCells>
  <pageMargins left="0.7" right="0.7" top="0.75" bottom="0.75" header="0.3" footer="0.3"/>
  <pageSetup paperSize="9" scale="8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Начальник ОСиОТ</cp:lastModifiedBy>
  <cp:lastPrinted>2026-05-18T10:06:05Z</cp:lastPrinted>
  <dcterms:created xsi:type="dcterms:W3CDTF">2018-05-30T11:26:12Z</dcterms:created>
  <dcterms:modified xsi:type="dcterms:W3CDTF">2026-05-18T10:06:07Z</dcterms:modified>
</cp:coreProperties>
</file>