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2980" windowHeight="8760"/>
  </bookViews>
  <sheets>
    <sheet name="торги-2" sheetId="1" r:id="rId1"/>
  </sheets>
  <calcPr calcId="145621"/>
</workbook>
</file>

<file path=xl/calcChain.xml><?xml version="1.0" encoding="utf-8"?>
<calcChain xmlns="http://schemas.openxmlformats.org/spreadsheetml/2006/main">
  <c r="J12" i="1" l="1"/>
  <c r="A10" i="1"/>
  <c r="I9" i="1"/>
  <c r="J9" i="1" s="1"/>
  <c r="J11" i="1" l="1"/>
  <c r="J10" i="1"/>
  <c r="A11" i="1"/>
</calcChain>
</file>

<file path=xl/sharedStrings.xml><?xml version="1.0" encoding="utf-8"?>
<sst xmlns="http://schemas.openxmlformats.org/spreadsheetml/2006/main" count="32" uniqueCount="27">
  <si>
    <t>Обоснование начальной (максимальной) цены контракта на 2026 г.</t>
  </si>
  <si>
    <t>Объект закупки:</t>
  </si>
  <si>
    <t>Поставка Форменного обмундирования студентов ФГБОУ ВО "СГУВТ" (филиал) ЯИВТ</t>
  </si>
  <si>
    <t>Метод определения цены:</t>
  </si>
  <si>
    <t xml:space="preserve">№ </t>
  </si>
  <si>
    <t>Наименование товара, услуги (работы)</t>
  </si>
  <si>
    <t>ОКПД 2 КТРУ</t>
  </si>
  <si>
    <t>Единица измерения</t>
  </si>
  <si>
    <t xml:space="preserve">Кол-во </t>
  </si>
  <si>
    <t>Аналогичная поставка прошлых лет</t>
  </si>
  <si>
    <t>Средняя цена (руб.)</t>
  </si>
  <si>
    <t>НМЦК (руб.)</t>
  </si>
  <si>
    <t>Цена (руб.)</t>
  </si>
  <si>
    <t>В соответствии с приведенной методикой и полученными данными начальная (максимальная) цена контракта (лота) установлена Заказчиком в размере</t>
  </si>
  <si>
    <t>Дата подготовки обоснования</t>
  </si>
  <si>
    <t>Директор филиала</t>
  </si>
  <si>
    <t>Я.М.Стрек</t>
  </si>
  <si>
    <t>" 30 "  июня  2026 г.</t>
  </si>
  <si>
    <t>Цена ГК отыгранного в текущем году</t>
  </si>
  <si>
    <t>Поставщик по КП -2026г</t>
  </si>
  <si>
    <t>Брюки шерстяные форменные</t>
  </si>
  <si>
    <t>14.12.12.110</t>
  </si>
  <si>
    <t>Тельняшка зимняя</t>
  </si>
  <si>
    <t>14.14.30.120</t>
  </si>
  <si>
    <t>Штука</t>
  </si>
  <si>
    <t>Тельняшка летняя</t>
  </si>
  <si>
    <t xml:space="preserve">Метод сопоставимых рыночных цен (анализ рынка)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</si>
</sst>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4" fontId="8" fillId="0" borderId="0" xfId="0" applyNumberFormat="1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/>
    <xf numFmtId="4" fontId="10" fillId="0" borderId="0" xfId="0" applyNumberFormat="1" applyFont="1" applyAlignment="1"/>
    <xf numFmtId="0" fontId="9" fillId="0" borderId="0" xfId="0" applyFont="1"/>
    <xf numFmtId="0" fontId="11" fillId="0" borderId="0" xfId="0" applyFont="1"/>
    <xf numFmtId="0" fontId="9" fillId="0" borderId="5" xfId="0" applyFont="1" applyBorder="1" applyAlignment="1"/>
    <xf numFmtId="4" fontId="3" fillId="0" borderId="2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K24"/>
  <sheetViews>
    <sheetView tabSelected="1" workbookViewId="0">
      <selection activeCell="C10" sqref="C10"/>
    </sheetView>
  </sheetViews>
  <sheetFormatPr defaultRowHeight="14.4" x14ac:dyDescent="0.3"/>
  <cols>
    <col min="1" max="1" width="4.88671875" customWidth="1"/>
    <col min="2" max="2" width="20.44140625" customWidth="1"/>
    <col min="3" max="3" width="13.6640625" style="19" customWidth="1"/>
    <col min="4" max="4" width="12.33203125" customWidth="1"/>
    <col min="5" max="5" width="10.6640625" customWidth="1"/>
    <col min="6" max="7" width="14" customWidth="1"/>
    <col min="8" max="9" width="14.109375" customWidth="1"/>
    <col min="10" max="10" width="15.88671875" customWidth="1"/>
    <col min="11" max="11" width="16.88671875" customWidth="1"/>
    <col min="13" max="13" width="14" customWidth="1"/>
    <col min="15" max="15" width="13.33203125" customWidth="1"/>
  </cols>
  <sheetData>
    <row r="2" spans="1:37" ht="18" x14ac:dyDescent="0.35">
      <c r="B2" s="40" t="s">
        <v>0</v>
      </c>
      <c r="C2" s="40"/>
      <c r="D2" s="40"/>
      <c r="E2" s="40"/>
      <c r="F2" s="40"/>
      <c r="G2" s="40"/>
      <c r="H2" s="40"/>
      <c r="I2" s="40"/>
      <c r="J2" s="40"/>
    </row>
    <row r="3" spans="1:37" ht="15.6" x14ac:dyDescent="0.3">
      <c r="B3" s="1"/>
      <c r="C3" s="1"/>
      <c r="D3" s="1"/>
      <c r="E3" s="1"/>
      <c r="F3" s="1"/>
      <c r="G3" s="1"/>
      <c r="H3" s="1"/>
      <c r="I3" s="1"/>
      <c r="J3" s="1"/>
    </row>
    <row r="4" spans="1:37" x14ac:dyDescent="0.3">
      <c r="A4" s="38" t="s">
        <v>1</v>
      </c>
      <c r="B4" s="38"/>
      <c r="C4" s="2"/>
      <c r="D4" s="41" t="s">
        <v>2</v>
      </c>
      <c r="E4" s="41"/>
      <c r="F4" s="41"/>
      <c r="G4" s="41"/>
      <c r="H4" s="41"/>
      <c r="I4" s="41"/>
      <c r="J4" s="41"/>
    </row>
    <row r="5" spans="1:37" x14ac:dyDescent="0.3">
      <c r="A5" s="38" t="s">
        <v>3</v>
      </c>
      <c r="B5" s="38"/>
      <c r="C5" s="2"/>
      <c r="D5" s="3" t="s">
        <v>26</v>
      </c>
      <c r="E5" s="3"/>
      <c r="F5" s="3"/>
      <c r="G5" s="3"/>
      <c r="H5" s="3"/>
      <c r="I5" s="3"/>
    </row>
    <row r="6" spans="1:37" x14ac:dyDescent="0.3">
      <c r="A6" s="4"/>
      <c r="B6" s="4"/>
      <c r="C6" s="5"/>
      <c r="D6" s="6"/>
      <c r="E6" s="6"/>
      <c r="F6" s="6"/>
      <c r="G6" s="6"/>
      <c r="H6" s="6"/>
      <c r="I6" s="6"/>
    </row>
    <row r="7" spans="1:37" ht="39.6" x14ac:dyDescent="0.3">
      <c r="A7" s="42" t="s">
        <v>4</v>
      </c>
      <c r="B7" s="44" t="s">
        <v>5</v>
      </c>
      <c r="C7" s="42" t="s">
        <v>6</v>
      </c>
      <c r="D7" s="44" t="s">
        <v>7</v>
      </c>
      <c r="E7" s="46" t="s">
        <v>8</v>
      </c>
      <c r="F7" s="7" t="s">
        <v>19</v>
      </c>
      <c r="G7" s="7" t="s">
        <v>18</v>
      </c>
      <c r="H7" s="7" t="s">
        <v>9</v>
      </c>
      <c r="I7" s="8" t="s">
        <v>10</v>
      </c>
      <c r="J7" s="48" t="s">
        <v>11</v>
      </c>
      <c r="O7" s="9"/>
    </row>
    <row r="8" spans="1:37" x14ac:dyDescent="0.3">
      <c r="A8" s="43"/>
      <c r="B8" s="45"/>
      <c r="C8" s="43"/>
      <c r="D8" s="45"/>
      <c r="E8" s="47"/>
      <c r="F8" s="10" t="s">
        <v>12</v>
      </c>
      <c r="G8" s="10" t="s">
        <v>12</v>
      </c>
      <c r="H8" s="10" t="s">
        <v>12</v>
      </c>
      <c r="I8" s="11"/>
      <c r="J8" s="49"/>
    </row>
    <row r="9" spans="1:37" ht="27" x14ac:dyDescent="0.3">
      <c r="A9" s="12">
        <v>1</v>
      </c>
      <c r="B9" s="36" t="s">
        <v>20</v>
      </c>
      <c r="C9" s="30" t="s">
        <v>21</v>
      </c>
      <c r="D9" s="33" t="s">
        <v>24</v>
      </c>
      <c r="E9" s="13">
        <v>150</v>
      </c>
      <c r="F9" s="14">
        <v>2568.63</v>
      </c>
      <c r="G9" s="29">
        <v>1287.5</v>
      </c>
      <c r="H9" s="14">
        <v>2443.87</v>
      </c>
      <c r="I9" s="14">
        <f t="shared" ref="I9" si="0">AVERAGE(F9:H9)</f>
        <v>2100</v>
      </c>
      <c r="J9" s="14">
        <f t="shared" ref="J9" si="1">E9*I9</f>
        <v>315000</v>
      </c>
    </row>
    <row r="10" spans="1:37" x14ac:dyDescent="0.3">
      <c r="A10" s="12">
        <f>A9+1</f>
        <v>2</v>
      </c>
      <c r="B10" s="31" t="s">
        <v>22</v>
      </c>
      <c r="C10" s="32" t="s">
        <v>23</v>
      </c>
      <c r="D10" s="33" t="s">
        <v>24</v>
      </c>
      <c r="E10" s="13">
        <v>150</v>
      </c>
      <c r="F10" s="34">
        <v>2100</v>
      </c>
      <c r="G10" s="35">
        <v>900</v>
      </c>
      <c r="H10" s="34">
        <v>855.22</v>
      </c>
      <c r="I10" s="14">
        <v>900</v>
      </c>
      <c r="J10" s="14">
        <f t="shared" ref="J10:J11" si="2">E10*I10</f>
        <v>135000</v>
      </c>
    </row>
    <row r="11" spans="1:37" x14ac:dyDescent="0.3">
      <c r="A11" s="15">
        <f t="shared" ref="A11" si="3">A10+1</f>
        <v>3</v>
      </c>
      <c r="B11" s="31" t="s">
        <v>25</v>
      </c>
      <c r="C11" s="32" t="s">
        <v>23</v>
      </c>
      <c r="D11" s="33" t="s">
        <v>24</v>
      </c>
      <c r="E11" s="13">
        <v>100</v>
      </c>
      <c r="F11" s="34">
        <v>1500</v>
      </c>
      <c r="G11" s="35">
        <v>700</v>
      </c>
      <c r="H11" s="34">
        <v>644.84</v>
      </c>
      <c r="I11" s="14">
        <v>700</v>
      </c>
      <c r="J11" s="14">
        <f t="shared" si="2"/>
        <v>70000</v>
      </c>
    </row>
    <row r="12" spans="1:37" x14ac:dyDescent="0.3">
      <c r="A12" s="16"/>
      <c r="B12" s="16"/>
      <c r="C12" s="17"/>
      <c r="D12" s="16"/>
      <c r="E12" s="16"/>
      <c r="F12" s="16"/>
      <c r="G12" s="16"/>
      <c r="H12" s="16"/>
      <c r="I12" s="16"/>
      <c r="J12" s="18">
        <f>SUM(J9:J11)</f>
        <v>520000</v>
      </c>
    </row>
    <row r="13" spans="1:37" x14ac:dyDescent="0.3">
      <c r="I13" s="20"/>
      <c r="J13" s="21"/>
    </row>
    <row r="14" spans="1:37" s="26" customFormat="1" ht="11.25" customHeight="1" x14ac:dyDescent="0.25">
      <c r="A14" s="22" t="s">
        <v>13</v>
      </c>
      <c r="B14" s="22"/>
      <c r="C14" s="23"/>
      <c r="D14" s="22"/>
      <c r="E14" s="22"/>
      <c r="F14" s="22"/>
      <c r="G14" s="22"/>
      <c r="H14" s="22"/>
      <c r="I14" s="24"/>
      <c r="J14" s="25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x14ac:dyDescent="0.3">
      <c r="I15" s="27"/>
      <c r="J15" s="27"/>
    </row>
    <row r="16" spans="1:37" x14ac:dyDescent="0.3">
      <c r="A16" s="37" t="s">
        <v>14</v>
      </c>
      <c r="B16" s="37"/>
      <c r="C16" s="23"/>
      <c r="D16" s="28" t="s">
        <v>17</v>
      </c>
      <c r="E16" s="28"/>
      <c r="F16" s="22"/>
      <c r="G16" s="22"/>
      <c r="I16" s="27"/>
      <c r="J16" s="27"/>
    </row>
    <row r="17" spans="1:10" x14ac:dyDescent="0.3">
      <c r="I17" s="27"/>
      <c r="J17" s="27"/>
    </row>
    <row r="18" spans="1:10" x14ac:dyDescent="0.3">
      <c r="I18" s="27"/>
      <c r="J18" s="27"/>
    </row>
    <row r="19" spans="1:10" x14ac:dyDescent="0.3">
      <c r="A19" s="38" t="s">
        <v>15</v>
      </c>
      <c r="B19" s="38"/>
      <c r="C19" s="2"/>
      <c r="D19" s="39" t="s">
        <v>16</v>
      </c>
      <c r="E19" s="39"/>
      <c r="I19" s="27"/>
      <c r="J19" s="27"/>
    </row>
    <row r="22" spans="1:10" x14ac:dyDescent="0.3">
      <c r="A22" s="26"/>
      <c r="B22" s="26"/>
      <c r="C22" s="23"/>
    </row>
    <row r="23" spans="1:10" x14ac:dyDescent="0.3">
      <c r="A23" s="26"/>
      <c r="B23" s="26"/>
      <c r="C23" s="23"/>
    </row>
    <row r="24" spans="1:10" x14ac:dyDescent="0.3">
      <c r="A24" s="26"/>
      <c r="B24" s="26"/>
      <c r="C24" s="23"/>
    </row>
  </sheetData>
  <mergeCells count="13">
    <mergeCell ref="A16:B16"/>
    <mergeCell ref="A19:B19"/>
    <mergeCell ref="D19:E19"/>
    <mergeCell ref="B2:J2"/>
    <mergeCell ref="A4:B4"/>
    <mergeCell ref="D4:J4"/>
    <mergeCell ref="A5:B5"/>
    <mergeCell ref="A7:A8"/>
    <mergeCell ref="B7:B8"/>
    <mergeCell ref="C7:C8"/>
    <mergeCell ref="D7:D8"/>
    <mergeCell ref="E7:E8"/>
    <mergeCell ref="J7:J8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торги-2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2026-06-29T23:33:10Z</dcterms:created>
  <dcterms:modified xsi:type="dcterms:W3CDTF">2026-06-30T00:58:33Z</dcterms:modified>
</cp:coreProperties>
</file>