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6" windowHeight="8148"/>
  </bookViews>
  <sheets>
    <sheet name="Лист1" sheetId="1" r:id="rId1"/>
  </sheets>
  <definedNames>
    <definedName name="_xlnm.Print_Area" localSheetId="0">Лист1!$A$7:$L$17</definedName>
  </definedNames>
  <calcPr calcId="152511" iterateDelta="1E-4"/>
</workbook>
</file>

<file path=xl/calcChain.xml><?xml version="1.0" encoding="utf-8"?>
<calcChain xmlns="http://schemas.openxmlformats.org/spreadsheetml/2006/main">
  <c r="H12" i="1" l="1"/>
  <c r="I12" i="1"/>
  <c r="L12" i="1"/>
  <c r="J12" i="1" l="1"/>
  <c r="K12" i="1" s="1"/>
  <c r="L13" i="1" l="1"/>
</calcChain>
</file>

<file path=xl/sharedStrings.xml><?xml version="1.0" encoding="utf-8"?>
<sst xmlns="http://schemas.openxmlformats.org/spreadsheetml/2006/main" count="28" uniqueCount="26">
  <si>
    <t>Наименование товара, работ, услуг</t>
  </si>
  <si>
    <t>Объем</t>
  </si>
  <si>
    <t>Совокупность значений</t>
  </si>
  <si>
    <t>Сред.квадр.откл. σ=</t>
  </si>
  <si>
    <t>Коэфф вариации V=</t>
  </si>
  <si>
    <t>Среднее арифметическое</t>
  </si>
  <si>
    <t>ИТОГО:</t>
  </si>
  <si>
    <t>кол-во</t>
  </si>
  <si>
    <t>Код ОКПД2</t>
  </si>
  <si>
    <t>Источник финансирования:</t>
  </si>
  <si>
    <t xml:space="preserve">Исполнитель (ФИО/должность): </t>
  </si>
  <si>
    <t>Директор ИГ ФИЦ Коми НЦ УрО РАН</t>
  </si>
  <si>
    <t>______________________ И.Н. Бурцев</t>
  </si>
  <si>
    <t xml:space="preserve">58.29.50.000 </t>
  </si>
  <si>
    <t>УТВЕРЖДАЮ</t>
  </si>
  <si>
    <t>Сумма по наименьшему ценовому предложению</t>
  </si>
  <si>
    <t>Обоснование цены контракта, заключаемого с единственным поставщиком (исполнителем, подрядчиком) на оказание услуг по предоставлению неисключительных прав на использование Системы и техническую поддержку в виде абонентского обслуживания для Института геологии имени академика Н.П. Юшкина</t>
  </si>
  <si>
    <t>Определение цены контракта произведено методом сопоставимых рыночных цен (анализа рынка). Для анализа рынка использованы коммерческие предложения поставщиков (исполнителей, подрядчиков), обладающих опытом поставок соответствующих товаров, работ, услуг</t>
  </si>
  <si>
    <t>УСЛ. ЕД.</t>
  </si>
  <si>
    <t>цена за ед. изм.</t>
  </si>
  <si>
    <t>ед. изм.</t>
  </si>
  <si>
    <t>Услуга по предоставлению неисключительных прав на использование Системы и техподдержку в виде абонентского обслуживания (ПО для ЭВМ "Контур-Экстерн")</t>
  </si>
  <si>
    <t>"________"____________________ 2026 г.</t>
  </si>
  <si>
    <t xml:space="preserve">КП № 1  вх. № 07-12/289 от 10.06.2026 </t>
  </si>
  <si>
    <t xml:space="preserve">КП № 2  вх. № 07-12/290 от 10.06.2026 </t>
  </si>
  <si>
    <t xml:space="preserve">КП № 3  вх. № 07-12/291 от 10.06.2026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</si>
</sst>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9" zoomScale="85" zoomScaleNormal="85" workbookViewId="0">
      <selection sqref="A1:L32"/>
    </sheetView>
  </sheetViews>
  <sheetFormatPr defaultColWidth="9.109375" defaultRowHeight="14.4" x14ac:dyDescent="0.3"/>
  <cols>
    <col min="1" max="1" width="39.77734375" style="3" customWidth="1"/>
    <col min="2" max="2" width="16.6640625" style="1" customWidth="1"/>
    <col min="3" max="3" width="10.6640625" style="1" customWidth="1"/>
    <col min="4" max="4" width="9.109375" style="1"/>
    <col min="5" max="5" width="23" style="2" customWidth="1"/>
    <col min="6" max="6" width="22.88671875" style="2" customWidth="1"/>
    <col min="7" max="7" width="23.44140625" style="2" customWidth="1"/>
    <col min="8" max="8" width="20.6640625" style="2" customWidth="1"/>
    <col min="9" max="9" width="18.5546875" style="1" customWidth="1"/>
    <col min="10" max="10" width="15" style="1" customWidth="1"/>
    <col min="11" max="11" width="19.33203125" style="1" customWidth="1"/>
    <col min="12" max="12" width="20.44140625" style="2" customWidth="1"/>
    <col min="13" max="16384" width="9.109375" style="1"/>
  </cols>
  <sheetData>
    <row r="1" spans="1:12" ht="15.6" x14ac:dyDescent="0.3">
      <c r="A1" s="11"/>
      <c r="B1" s="12"/>
      <c r="C1" s="12"/>
      <c r="D1" s="12"/>
      <c r="E1" s="13"/>
      <c r="F1" s="13"/>
      <c r="G1" s="13"/>
      <c r="H1" s="13"/>
      <c r="I1" s="12"/>
      <c r="J1" s="12"/>
      <c r="K1" s="12"/>
      <c r="L1" s="13"/>
    </row>
    <row r="2" spans="1:12" ht="15" x14ac:dyDescent="0.3">
      <c r="A2" s="14"/>
      <c r="B2" s="15"/>
      <c r="C2" s="15"/>
      <c r="D2" s="15"/>
      <c r="E2" s="16"/>
      <c r="F2" s="16"/>
      <c r="G2" s="16"/>
      <c r="H2" s="16"/>
      <c r="I2" s="31" t="s">
        <v>14</v>
      </c>
      <c r="J2" s="31"/>
      <c r="K2" s="31"/>
      <c r="L2" s="16"/>
    </row>
    <row r="3" spans="1:12" ht="32.4" customHeight="1" x14ac:dyDescent="0.3">
      <c r="A3" s="25"/>
      <c r="B3" s="26"/>
      <c r="C3" s="26"/>
      <c r="D3" s="26"/>
      <c r="E3" s="27"/>
      <c r="F3" s="27"/>
      <c r="G3" s="27"/>
      <c r="H3" s="27"/>
      <c r="I3" s="32" t="s">
        <v>11</v>
      </c>
      <c r="J3" s="32"/>
      <c r="K3" s="32"/>
      <c r="L3" s="27"/>
    </row>
    <row r="4" spans="1:12" ht="27.6" customHeight="1" x14ac:dyDescent="0.3">
      <c r="A4" s="25"/>
      <c r="B4" s="26"/>
      <c r="C4" s="26"/>
      <c r="D4" s="26"/>
      <c r="E4" s="27"/>
      <c r="F4" s="27"/>
      <c r="G4" s="27"/>
      <c r="H4" s="27"/>
      <c r="I4" s="32" t="s">
        <v>12</v>
      </c>
      <c r="J4" s="32"/>
      <c r="K4" s="32"/>
      <c r="L4" s="27"/>
    </row>
    <row r="5" spans="1:12" ht="22.2" customHeight="1" x14ac:dyDescent="0.3">
      <c r="A5" s="25"/>
      <c r="B5" s="26"/>
      <c r="C5" s="26"/>
      <c r="D5" s="26"/>
      <c r="E5" s="27"/>
      <c r="F5" s="27"/>
      <c r="G5" s="27"/>
      <c r="H5" s="27"/>
      <c r="I5" s="32" t="s">
        <v>22</v>
      </c>
      <c r="J5" s="32"/>
      <c r="K5" s="32"/>
      <c r="L5" s="27"/>
    </row>
    <row r="6" spans="1:12" ht="27.6" customHeight="1" x14ac:dyDescent="0.3">
      <c r="A6" s="25"/>
      <c r="B6" s="26"/>
      <c r="C6" s="26"/>
      <c r="D6" s="26"/>
      <c r="E6" s="27"/>
      <c r="F6" s="27"/>
      <c r="G6" s="27"/>
      <c r="H6" s="27"/>
      <c r="I6" s="26"/>
      <c r="J6" s="26"/>
      <c r="K6" s="26"/>
      <c r="L6" s="27"/>
    </row>
    <row r="7" spans="1:12" ht="51.6" customHeight="1" x14ac:dyDescent="0.3">
      <c r="A7" s="47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46.95" customHeight="1" x14ac:dyDescent="0.3">
      <c r="A8" s="48" t="s">
        <v>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34.200000000000003" customHeight="1" x14ac:dyDescent="0.3">
      <c r="A10" s="50" t="s">
        <v>0</v>
      </c>
      <c r="B10" s="50" t="s">
        <v>8</v>
      </c>
      <c r="C10" s="49" t="s">
        <v>1</v>
      </c>
      <c r="D10" s="49"/>
      <c r="E10" s="53" t="s">
        <v>23</v>
      </c>
      <c r="F10" s="53" t="s">
        <v>24</v>
      </c>
      <c r="G10" s="53" t="s">
        <v>25</v>
      </c>
      <c r="H10" s="35" t="s">
        <v>5</v>
      </c>
      <c r="I10" s="49" t="s">
        <v>3</v>
      </c>
      <c r="J10" s="49" t="s">
        <v>4</v>
      </c>
      <c r="K10" s="49" t="s">
        <v>2</v>
      </c>
      <c r="L10" s="35" t="s">
        <v>15</v>
      </c>
    </row>
    <row r="11" spans="1:12" ht="28.2" customHeight="1" x14ac:dyDescent="0.3">
      <c r="A11" s="51"/>
      <c r="B11" s="51"/>
      <c r="C11" s="29" t="s">
        <v>20</v>
      </c>
      <c r="D11" s="29" t="s">
        <v>7</v>
      </c>
      <c r="E11" s="30" t="s">
        <v>19</v>
      </c>
      <c r="F11" s="30" t="s">
        <v>19</v>
      </c>
      <c r="G11" s="30" t="s">
        <v>19</v>
      </c>
      <c r="H11" s="35"/>
      <c r="I11" s="49"/>
      <c r="J11" s="49"/>
      <c r="K11" s="49"/>
      <c r="L11" s="35"/>
    </row>
    <row r="12" spans="1:12" ht="88.8" customHeight="1" x14ac:dyDescent="0.3">
      <c r="A12" s="20" t="s">
        <v>21</v>
      </c>
      <c r="B12" s="20" t="s">
        <v>13</v>
      </c>
      <c r="C12" s="20" t="s">
        <v>18</v>
      </c>
      <c r="D12" s="20">
        <v>1</v>
      </c>
      <c r="E12" s="54">
        <v>12100</v>
      </c>
      <c r="F12" s="54">
        <v>13673</v>
      </c>
      <c r="G12" s="54">
        <v>13915</v>
      </c>
      <c r="H12" s="21">
        <f t="shared" ref="H12" si="0">AVERAGE(E12,F12,G12)</f>
        <v>13229.333333333334</v>
      </c>
      <c r="I12" s="19">
        <f t="shared" ref="I12" si="1">STDEV(E12,F12,G12)</f>
        <v>985.48786564489637</v>
      </c>
      <c r="J12" s="22">
        <f t="shared" ref="J12" si="2">I12/H12*100</f>
        <v>7.4492632456528138</v>
      </c>
      <c r="K12" s="19" t="str">
        <f t="shared" ref="K12" si="3">IF(J12&lt;33,"ОДНОРОДНЫЕ","НЕОДНОРОДНЫЕ")</f>
        <v>ОДНОРОДНЫЕ</v>
      </c>
      <c r="L12" s="55">
        <f>SUM(D12*E12)</f>
        <v>12100</v>
      </c>
    </row>
    <row r="13" spans="1:12" ht="18.600000000000001" customHeight="1" x14ac:dyDescent="0.3">
      <c r="A13" s="20"/>
      <c r="B13" s="23"/>
      <c r="C13" s="20"/>
      <c r="D13" s="20"/>
      <c r="E13" s="24"/>
      <c r="F13" s="24"/>
      <c r="G13" s="24"/>
      <c r="H13" s="24"/>
      <c r="I13" s="20"/>
      <c r="J13" s="20"/>
      <c r="K13" s="23" t="s">
        <v>6</v>
      </c>
      <c r="L13" s="52">
        <f>SUM(L12:L12)</f>
        <v>12100</v>
      </c>
    </row>
    <row r="14" spans="1:12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12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2" x14ac:dyDescent="0.3">
      <c r="A16" s="7"/>
      <c r="B16" s="4"/>
      <c r="C16" s="4"/>
      <c r="D16" s="4"/>
      <c r="E16" s="5"/>
      <c r="F16" s="5"/>
      <c r="G16" s="5"/>
      <c r="H16" s="5"/>
      <c r="I16" s="4"/>
      <c r="J16" s="4"/>
      <c r="K16" s="4"/>
      <c r="L16" s="6"/>
    </row>
    <row r="17" spans="1:12" ht="16.5" customHeight="1" thickBot="1" x14ac:dyDescent="0.35">
      <c r="A17" s="45" t="s">
        <v>10</v>
      </c>
      <c r="B17" s="46"/>
      <c r="C17" s="46"/>
      <c r="D17" s="46"/>
      <c r="E17" s="46"/>
      <c r="F17" s="8"/>
      <c r="G17" s="8"/>
      <c r="H17" s="8"/>
      <c r="I17" s="9"/>
      <c r="J17" s="9"/>
      <c r="K17" s="9"/>
      <c r="L17" s="10"/>
    </row>
    <row r="21" spans="1:12" x14ac:dyDescent="0.3">
      <c r="A21" s="36" t="s">
        <v>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1:12" x14ac:dyDescent="0.3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1:12" x14ac:dyDescent="0.3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1"/>
    </row>
    <row r="27" spans="1:12" x14ac:dyDescent="0.3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1"/>
    </row>
    <row r="28" spans="1:12" x14ac:dyDescent="0.3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</row>
    <row r="29" spans="1:12" x14ac:dyDescent="0.3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1"/>
    </row>
    <row r="30" spans="1:12" x14ac:dyDescent="0.3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2" x14ac:dyDescent="0.3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</row>
  </sheetData>
  <mergeCells count="17">
    <mergeCell ref="A21:L31"/>
    <mergeCell ref="A17:E17"/>
    <mergeCell ref="A7:L7"/>
    <mergeCell ref="A8:L8"/>
    <mergeCell ref="A10:A11"/>
    <mergeCell ref="B10:B11"/>
    <mergeCell ref="C10:D10"/>
    <mergeCell ref="H10:H11"/>
    <mergeCell ref="I10:I11"/>
    <mergeCell ref="J10:J11"/>
    <mergeCell ref="K10:K11"/>
    <mergeCell ref="I2:K2"/>
    <mergeCell ref="I3:K3"/>
    <mergeCell ref="I4:K4"/>
    <mergeCell ref="I5:K5"/>
    <mergeCell ref="A14:L14"/>
    <mergeCell ref="L10:L11"/>
  </mergeCells>
  <conditionalFormatting sqref="K12">
    <cfRule type="containsText" dxfId="5" priority="22" operator="containsText" text="НЕ">
      <formula>NOT(ISERROR(SEARCH("НЕ",K12)))</formula>
    </cfRule>
    <cfRule type="containsText" dxfId="4" priority="23" operator="containsText" text="ОДНОРОДНЫЕ">
      <formula>NOT(ISERROR(SEARCH("ОДНОРОДНЫЕ",K12)))</formula>
    </cfRule>
    <cfRule type="containsText" dxfId="3" priority="24" operator="containsText" text="НЕОДНОРОДНЫЕ">
      <formula>NOT(ISERROR(SEARCH("НЕОДНОРОДНЫЕ",K12)))</formula>
    </cfRule>
  </conditionalFormatting>
  <conditionalFormatting sqref="K12">
    <cfRule type="containsText" dxfId="2" priority="19" operator="containsText" text="НЕОДНОРОДНЫЕ">
      <formula>NOT(ISERROR(SEARCH("НЕОДНОРОДНЫЕ",K12)))</formula>
    </cfRule>
    <cfRule type="containsText" dxfId="1" priority="20" operator="containsText" text="ОДНОРОДНЫЕ">
      <formula>NOT(ISERROR(SEARCH("ОДНОРОДНЫЕ",K12)))</formula>
    </cfRule>
    <cfRule type="containsText" dxfId="0" priority="21" operator="containsText" text="НЕОДНОРОДНЫЕ">
      <formula>NOT(ISERROR(SEARCH("НЕОДНОРОДНЫЕ",K12)))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2026-06-22T07:03:53Z</dcterms:modified>
</cp:coreProperties>
</file>