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27795" windowHeight="10560"/>
  </bookViews>
  <sheets>
    <sheet name="Брус ДВП гвозди" sheetId="1" r:id="rId1"/>
  </sheets>
  <definedNames>
    <definedName name="Print_Area" localSheetId="0">'Брус ДВП гвозди'!$A$1:$K$10</definedName>
  </definedNames>
  <calcPr calcId="144525"/>
</workbook>
</file>

<file path=xl/calcChain.xml><?xml version="1.0" encoding="utf-8"?>
<calcChain xmlns="http://schemas.openxmlformats.org/spreadsheetml/2006/main">
  <c r="L9" i="1" l="1"/>
  <c r="M9" i="1" s="1"/>
  <c r="N8" i="1"/>
  <c r="N9" i="1" s="1"/>
  <c r="L8" i="1"/>
  <c r="M8" i="1" s="1"/>
  <c r="K8" i="1"/>
  <c r="K9" i="1" s="1"/>
  <c r="K10" i="1" s="1"/>
  <c r="H8" i="1"/>
  <c r="I8" i="1" s="1"/>
  <c r="J8" i="1" s="1"/>
</calcChain>
</file>

<file path=xl/sharedStrings.xml><?xml version="1.0" encoding="utf-8"?>
<sst xmlns="http://schemas.openxmlformats.org/spreadsheetml/2006/main" count="38" uniqueCount="33">
  <si>
    <t>Обоснование начальной (максимальной) цены контракта</t>
  </si>
  <si>
    <t>Предмет контракта:</t>
  </si>
  <si>
    <t>Комплектующие материалы  для  упаковки  вещевого имущества</t>
  </si>
  <si>
    <t>№№ пп</t>
  </si>
  <si>
    <t>Наименование</t>
  </si>
  <si>
    <t>Ед. изм.</t>
  </si>
  <si>
    <t>Количество единиц товара</t>
  </si>
  <si>
    <t>Цены поставщиков за единицу (руб.)</t>
  </si>
  <si>
    <t>Средняя цена за единицу (руб.)</t>
  </si>
  <si>
    <t>Однородность совокупности значений выявленных цен, используемых в расчете НМЦК**</t>
  </si>
  <si>
    <r>
      <t xml:space="preserve">Расчет НМЦК по формуле                             </t>
    </r>
    <r>
      <rPr>
        <sz val="8"/>
        <color indexed="8"/>
        <rFont val="Times New Roman"/>
        <family val="1"/>
        <charset val="204"/>
      </rPr>
      <t>v - количество (объем) закупаемого товара (работы, услуги);
n - количество значений, используемых в расчете;
i - номер источника ценовой информации;</t>
    </r>
  </si>
  <si>
    <t>Наименьшая цена за единицу изм.(руб)</t>
  </si>
  <si>
    <t>Наименьшая цена за единицу изм. С округлением (вниз) до сотых долей после запятой (руб.)</t>
  </si>
  <si>
    <t>Наименьшая цена контракта с учетом округления цены за единицу (руб.)</t>
  </si>
  <si>
    <t>Реквизиты полученных ответов на запрос ценовой информации, представивших соответствующую информацию, адреса соответствующих страниц в информационно-телекоммуникационной сети «Интернет», реестровые номера соответствующих контрактов и иные указания на источники используемой в расчетах информации</t>
  </si>
  <si>
    <t>Предложение № 1*</t>
  </si>
  <si>
    <t>Предложение № 2*</t>
  </si>
  <si>
    <t>Предложение № 5*</t>
  </si>
  <si>
    <t>Среднее квадратичное отклонение</t>
  </si>
  <si>
    <r>
      <t xml:space="preserve">Коэффициент вариации цен V (%) </t>
    </r>
    <r>
      <rPr>
        <sz val="8"/>
        <color indexed="8"/>
        <rFont val="Times New Roman"/>
        <family val="1"/>
        <charset val="204"/>
      </rPr>
      <t xml:space="preserve"> (не должен превышать 33%)</t>
    </r>
  </si>
  <si>
    <t>Брус 20*40*3000</t>
  </si>
  <si>
    <t>шт</t>
  </si>
  <si>
    <t>Итого товары:</t>
  </si>
  <si>
    <t>Х</t>
  </si>
  <si>
    <t>ИТОГО товары:</t>
  </si>
  <si>
    <t>*1</t>
  </si>
  <si>
    <t>*2</t>
  </si>
  <si>
    <t>*3</t>
  </si>
  <si>
    <t>Работник контрактной службы/контрактный управляющий:     
Инженер ПТГ  
________________/Гейдарова А.А./                                      
(подпись/расшифровка подписи)</t>
  </si>
  <si>
    <t xml:space="preserve">        Государственным заказчиком, на основании пункта 11 статьи 93 Федерального закона № 44-ФЗ, принято решение о размещении заказа на поставку комплектующих материалов  для  упаковки  вещевого имущества способом закупки у единственного поставщика. При этом цена контракта составит 13 800,00 (Тринадцать тысяч восемьсот рублей 00 копеек), с учетом стоимости тары и упаковочных материалов, транспортных расходов, расходов на страхование, налогов, сборов и других обязательных платежей.</t>
  </si>
  <si>
    <t>Предложение  № 1  Коммерческое  предложение № 206 от 04.06.2026</t>
  </si>
  <si>
    <t>Предложение № 2  Коммерческое  предложение  № 208 от 08.06.2026</t>
  </si>
  <si>
    <t>Предложение № 3  Коммерческое  предложение  № 209 от 08.06.2026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</si>
</sst>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#,###.##000"/>
    <numFmt numFmtId="166" formatCode="#,##0.00&quot;р.&quot;"/>
  </numFmts>
  <fonts count="19" x14ac:knownFonts="1">
    <font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0"/>
      <name val="Arial"/>
      <family val="2"/>
      <charset val="204"/>
    </font>
    <font>
      <i/>
      <sz val="8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i/>
      <sz val="8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medium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 style="medium">
        <color indexed="8"/>
      </right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medium">
        <color indexed="8"/>
      </right>
      <top/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medium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 applyBorder="0" applyProtection="0"/>
  </cellStyleXfs>
  <cellXfs count="72">
    <xf numFmtId="0" fontId="0" fillId="0" borderId="0" xfId="0"/>
    <xf numFmtId="0" fontId="2" fillId="0" borderId="0" xfId="0" applyFont="1"/>
    <xf numFmtId="0" fontId="0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7" fillId="0" borderId="20" xfId="0" applyFont="1" applyBorder="1" applyAlignment="1">
      <alignment horizontal="center" vertical="center" textRotation="90" wrapText="1"/>
    </xf>
    <xf numFmtId="0" fontId="7" fillId="0" borderId="21" xfId="0" applyFont="1" applyBorder="1" applyAlignment="1">
      <alignment horizontal="center" vertical="center" textRotation="90" wrapText="1"/>
    </xf>
    <xf numFmtId="0" fontId="7" fillId="0" borderId="22" xfId="0" applyFont="1" applyBorder="1" applyAlignment="1">
      <alignment horizontal="center" vertical="center" textRotation="90" wrapText="1"/>
    </xf>
    <xf numFmtId="0" fontId="3" fillId="0" borderId="20" xfId="0" applyFont="1" applyBorder="1" applyAlignment="1">
      <alignment horizontal="center" vertical="center" textRotation="90" wrapText="1"/>
    </xf>
    <xf numFmtId="0" fontId="3" fillId="0" borderId="21" xfId="0" applyFont="1" applyBorder="1" applyAlignment="1">
      <alignment horizontal="center" vertical="center" textRotation="90" wrapText="1"/>
    </xf>
    <xf numFmtId="0" fontId="8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vertical="center" wrapText="1"/>
    </xf>
    <xf numFmtId="0" fontId="9" fillId="0" borderId="27" xfId="0" applyFont="1" applyFill="1" applyBorder="1" applyAlignment="1">
      <alignment horizontal="center" vertical="center"/>
    </xf>
    <xf numFmtId="4" fontId="8" fillId="0" borderId="25" xfId="0" applyNumberFormat="1" applyFont="1" applyBorder="1" applyAlignment="1">
      <alignment horizontal="center" vertical="center"/>
    </xf>
    <xf numFmtId="4" fontId="8" fillId="0" borderId="28" xfId="0" applyNumberFormat="1" applyFont="1" applyBorder="1" applyAlignment="1">
      <alignment horizontal="center" vertical="center"/>
    </xf>
    <xf numFmtId="4" fontId="8" fillId="0" borderId="29" xfId="0" applyNumberFormat="1" applyFont="1" applyBorder="1" applyAlignment="1">
      <alignment horizontal="center" vertical="center"/>
    </xf>
    <xf numFmtId="4" fontId="8" fillId="0" borderId="30" xfId="0" applyNumberFormat="1" applyFont="1" applyBorder="1" applyAlignment="1">
      <alignment horizontal="center" vertical="center"/>
    </xf>
    <xf numFmtId="4" fontId="8" fillId="0" borderId="31" xfId="0" applyNumberFormat="1" applyFont="1" applyBorder="1" applyAlignment="1">
      <alignment horizontal="center" vertical="center"/>
    </xf>
    <xf numFmtId="4" fontId="8" fillId="0" borderId="32" xfId="0" applyNumberFormat="1" applyFont="1" applyBorder="1" applyAlignment="1">
      <alignment horizontal="center" vertical="center"/>
    </xf>
    <xf numFmtId="4" fontId="10" fillId="0" borderId="30" xfId="0" applyNumberFormat="1" applyFont="1" applyBorder="1" applyAlignment="1">
      <alignment horizontal="center" vertical="center"/>
    </xf>
    <xf numFmtId="164" fontId="5" fillId="0" borderId="27" xfId="0" applyNumberFormat="1" applyFont="1" applyBorder="1" applyAlignment="1">
      <alignment horizontal="center"/>
    </xf>
    <xf numFmtId="2" fontId="5" fillId="0" borderId="27" xfId="0" applyNumberFormat="1" applyFont="1" applyBorder="1" applyAlignment="1">
      <alignment horizontal="center"/>
    </xf>
    <xf numFmtId="4" fontId="11" fillId="0" borderId="35" xfId="0" applyNumberFormat="1" applyFont="1" applyBorder="1" applyAlignment="1">
      <alignment horizontal="center" vertical="center"/>
    </xf>
    <xf numFmtId="4" fontId="11" fillId="0" borderId="36" xfId="0" applyNumberFormat="1" applyFont="1" applyBorder="1" applyAlignment="1">
      <alignment horizontal="center" vertical="center"/>
    </xf>
    <xf numFmtId="4" fontId="11" fillId="0" borderId="37" xfId="0" applyNumberFormat="1" applyFont="1" applyBorder="1" applyAlignment="1">
      <alignment horizontal="center" vertical="center"/>
    </xf>
    <xf numFmtId="4" fontId="11" fillId="0" borderId="38" xfId="0" applyNumberFormat="1" applyFont="1" applyBorder="1" applyAlignment="1">
      <alignment horizontal="center" vertical="center"/>
    </xf>
    <xf numFmtId="4" fontId="11" fillId="0" borderId="39" xfId="0" applyNumberFormat="1" applyFont="1" applyBorder="1" applyAlignment="1">
      <alignment horizontal="center" vertical="center"/>
    </xf>
    <xf numFmtId="165" fontId="12" fillId="0" borderId="38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center" vertical="center"/>
    </xf>
    <xf numFmtId="4" fontId="12" fillId="0" borderId="0" xfId="0" applyNumberFormat="1" applyFont="1" applyBorder="1" applyAlignment="1">
      <alignment horizontal="center"/>
    </xf>
    <xf numFmtId="4" fontId="13" fillId="0" borderId="0" xfId="0" applyNumberFormat="1" applyFont="1" applyBorder="1" applyAlignment="1">
      <alignment horizontal="center"/>
    </xf>
    <xf numFmtId="4" fontId="14" fillId="0" borderId="0" xfId="0" applyNumberFormat="1" applyFont="1" applyBorder="1" applyAlignment="1">
      <alignment horizontal="right"/>
    </xf>
    <xf numFmtId="166" fontId="13" fillId="0" borderId="0" xfId="0" applyNumberFormat="1" applyFont="1" applyAlignment="1">
      <alignment horizontal="left" indent="1"/>
    </xf>
    <xf numFmtId="0" fontId="12" fillId="0" borderId="40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7" fillId="0" borderId="0" xfId="0" applyFont="1"/>
    <xf numFmtId="0" fontId="17" fillId="0" borderId="0" xfId="0" applyFont="1" applyBorder="1"/>
    <xf numFmtId="0" fontId="15" fillId="0" borderId="0" xfId="0" applyFont="1" applyBorder="1" applyAlignment="1">
      <alignment horizontal="left" vertical="center" wrapText="1"/>
    </xf>
    <xf numFmtId="0" fontId="16" fillId="0" borderId="41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right" vertical="center"/>
    </xf>
    <xf numFmtId="0" fontId="3" fillId="0" borderId="34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1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textRotation="90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  <xf numFmtId="0" fontId="3" fillId="0" borderId="23" xfId="0" applyFont="1" applyBorder="1" applyAlignment="1">
      <alignment horizontal="center" vertical="center" textRotation="90" wrapText="1"/>
    </xf>
    <xf numFmtId="0" fontId="3" fillId="0" borderId="1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</xdr:colOff>
      <xdr:row>6</xdr:row>
      <xdr:rowOff>609600</xdr:rowOff>
    </xdr:from>
    <xdr:to>
      <xdr:col>10</xdr:col>
      <xdr:colOff>1676400</xdr:colOff>
      <xdr:row>6</xdr:row>
      <xdr:rowOff>990600</xdr:rowOff>
    </xdr:to>
    <xdr:pic>
      <xdr:nvPicPr>
        <xdr:cNvPr id="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2657475"/>
          <a:ext cx="1619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57150</xdr:colOff>
      <xdr:row>6</xdr:row>
      <xdr:rowOff>609600</xdr:rowOff>
    </xdr:from>
    <xdr:to>
      <xdr:col>10</xdr:col>
      <xdr:colOff>1676400</xdr:colOff>
      <xdr:row>6</xdr:row>
      <xdr:rowOff>990600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2657475"/>
          <a:ext cx="1619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57150</xdr:colOff>
      <xdr:row>6</xdr:row>
      <xdr:rowOff>609600</xdr:rowOff>
    </xdr:from>
    <xdr:to>
      <xdr:col>10</xdr:col>
      <xdr:colOff>1676400</xdr:colOff>
      <xdr:row>6</xdr:row>
      <xdr:rowOff>990600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2657475"/>
          <a:ext cx="1619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57150</xdr:colOff>
      <xdr:row>6</xdr:row>
      <xdr:rowOff>609600</xdr:rowOff>
    </xdr:from>
    <xdr:to>
      <xdr:col>10</xdr:col>
      <xdr:colOff>1676400</xdr:colOff>
      <xdr:row>6</xdr:row>
      <xdr:rowOff>990600</xdr:rowOff>
    </xdr:to>
    <xdr:pic>
      <xdr:nvPicPr>
        <xdr:cNvPr id="5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2657475"/>
          <a:ext cx="1619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21"/>
  <sheetViews>
    <sheetView tabSelected="1" view="pageBreakPreview" topLeftCell="A7" zoomScaleNormal="100" zoomScaleSheetLayoutView="100" workbookViewId="0">
      <selection activeCell="A15" sqref="A15:F17"/>
    </sheetView>
  </sheetViews>
  <sheetFormatPr defaultColWidth="9.5703125" defaultRowHeight="12.75" x14ac:dyDescent="0.2"/>
  <cols>
    <col min="1" max="1" width="7.42578125" style="2" customWidth="1"/>
    <col min="2" max="2" width="31" style="2" customWidth="1"/>
    <col min="3" max="3" width="8.7109375" style="2" bestFit="1" customWidth="1"/>
    <col min="4" max="4" width="7.7109375" style="2" customWidth="1"/>
    <col min="5" max="7" width="16.42578125" style="2" customWidth="1"/>
    <col min="8" max="8" width="13.140625" style="2" customWidth="1"/>
    <col min="9" max="10" width="10.140625" style="2" customWidth="1"/>
    <col min="11" max="11" width="25.85546875" style="2" bestFit="1" customWidth="1"/>
    <col min="12" max="12" width="15.5703125" style="2" customWidth="1"/>
    <col min="13" max="13" width="17.7109375" style="2" customWidth="1"/>
    <col min="14" max="14" width="17.140625" style="2" customWidth="1"/>
    <col min="15" max="254" width="9.5703125" style="2"/>
  </cols>
  <sheetData>
    <row r="1" spans="1:254" ht="20.100000000000001" customHeight="1" x14ac:dyDescent="0.2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1"/>
      <c r="K1" s="1"/>
    </row>
    <row r="2" spans="1:254" ht="15.75" customHeight="1" x14ac:dyDescent="0.2">
      <c r="A2" s="3"/>
      <c r="B2" s="3"/>
      <c r="C2" s="3"/>
      <c r="D2" s="3"/>
      <c r="E2" s="3"/>
      <c r="F2" s="3"/>
      <c r="G2" s="3"/>
      <c r="H2" s="3"/>
      <c r="I2" s="3"/>
      <c r="J2" s="1"/>
      <c r="K2" s="1"/>
    </row>
    <row r="3" spans="1:254" ht="18" customHeight="1" x14ac:dyDescent="0.2">
      <c r="A3" s="3"/>
      <c r="B3" s="4" t="s">
        <v>1</v>
      </c>
      <c r="C3" s="54" t="s">
        <v>2</v>
      </c>
      <c r="D3" s="54"/>
      <c r="E3" s="54"/>
      <c r="F3" s="54"/>
      <c r="G3" s="54"/>
      <c r="H3" s="54"/>
      <c r="I3" s="3"/>
      <c r="J3" s="1"/>
      <c r="K3" s="1"/>
    </row>
    <row r="4" spans="1:254" ht="13.5" thickBo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254" ht="24.95" customHeight="1" thickTop="1" x14ac:dyDescent="0.2">
      <c r="A5" s="55" t="s">
        <v>3</v>
      </c>
      <c r="B5" s="58" t="s">
        <v>4</v>
      </c>
      <c r="C5" s="58" t="s">
        <v>5</v>
      </c>
      <c r="D5" s="61" t="s">
        <v>6</v>
      </c>
      <c r="E5" s="64" t="s">
        <v>7</v>
      </c>
      <c r="F5" s="65"/>
      <c r="G5" s="66"/>
      <c r="H5" s="67" t="s">
        <v>8</v>
      </c>
      <c r="I5" s="64" t="s">
        <v>9</v>
      </c>
      <c r="J5" s="66"/>
      <c r="K5" s="42" t="s">
        <v>10</v>
      </c>
      <c r="L5" s="45" t="s">
        <v>11</v>
      </c>
      <c r="M5" s="45" t="s">
        <v>12</v>
      </c>
      <c r="N5" s="45" t="s">
        <v>13</v>
      </c>
    </row>
    <row r="6" spans="1:254" ht="69.75" customHeight="1" x14ac:dyDescent="0.2">
      <c r="A6" s="56"/>
      <c r="B6" s="59"/>
      <c r="C6" s="59"/>
      <c r="D6" s="62"/>
      <c r="E6" s="48" t="s">
        <v>14</v>
      </c>
      <c r="F6" s="49"/>
      <c r="G6" s="50"/>
      <c r="H6" s="68"/>
      <c r="I6" s="70"/>
      <c r="J6" s="71"/>
      <c r="K6" s="43"/>
      <c r="L6" s="46"/>
      <c r="M6" s="46"/>
      <c r="N6" s="46"/>
    </row>
    <row r="7" spans="1:254" ht="111.75" customHeight="1" thickBot="1" x14ac:dyDescent="0.25">
      <c r="A7" s="57"/>
      <c r="B7" s="60"/>
      <c r="C7" s="60"/>
      <c r="D7" s="63"/>
      <c r="E7" s="5" t="s">
        <v>15</v>
      </c>
      <c r="F7" s="6" t="s">
        <v>16</v>
      </c>
      <c r="G7" s="7" t="s">
        <v>17</v>
      </c>
      <c r="H7" s="69"/>
      <c r="I7" s="8" t="s">
        <v>18</v>
      </c>
      <c r="J7" s="9" t="s">
        <v>19</v>
      </c>
      <c r="K7" s="44"/>
      <c r="L7" s="47"/>
      <c r="M7" s="47"/>
      <c r="N7" s="47"/>
    </row>
    <row r="8" spans="1:254" ht="65.099999999999994" customHeight="1" thickTop="1" thickBot="1" x14ac:dyDescent="0.25">
      <c r="A8" s="10">
        <v>1</v>
      </c>
      <c r="B8" s="11" t="s">
        <v>20</v>
      </c>
      <c r="C8" s="12" t="s">
        <v>21</v>
      </c>
      <c r="D8" s="12">
        <v>138</v>
      </c>
      <c r="E8" s="13">
        <v>100</v>
      </c>
      <c r="F8" s="14">
        <v>130</v>
      </c>
      <c r="G8" s="15">
        <v>135</v>
      </c>
      <c r="H8" s="16">
        <f>ROUND(AVERAGE(E8:G8),2)</f>
        <v>121.67</v>
      </c>
      <c r="I8" s="17">
        <f>SQRT((SUM(POWER(E8-$H8,2),POWER(F8-$H8,2),POWER(G8-$H8,2)))/(COUNTA(E8:G8)-1))</f>
        <v>18.929694926226361</v>
      </c>
      <c r="J8" s="18">
        <f>(I8/H8)*100</f>
        <v>15.558227111224099</v>
      </c>
      <c r="K8" s="19">
        <f>ROUND((D8/COUNTA(E8:G8))*SUM(E8:G8),2)</f>
        <v>16790</v>
      </c>
      <c r="L8" s="20">
        <f>E8</f>
        <v>100</v>
      </c>
      <c r="M8" s="20">
        <f>L8</f>
        <v>100</v>
      </c>
      <c r="N8" s="21">
        <f>D8*E8</f>
        <v>13800</v>
      </c>
    </row>
    <row r="9" spans="1:254" ht="45" customHeight="1" thickTop="1" thickBot="1" x14ac:dyDescent="0.25">
      <c r="A9" s="51" t="s">
        <v>22</v>
      </c>
      <c r="B9" s="52"/>
      <c r="C9" s="52"/>
      <c r="D9" s="52"/>
      <c r="E9" s="22" t="s">
        <v>23</v>
      </c>
      <c r="F9" s="23" t="s">
        <v>23</v>
      </c>
      <c r="G9" s="24" t="s">
        <v>23</v>
      </c>
      <c r="H9" s="25" t="s">
        <v>23</v>
      </c>
      <c r="I9" s="22" t="s">
        <v>23</v>
      </c>
      <c r="J9" s="26" t="s">
        <v>23</v>
      </c>
      <c r="K9" s="27">
        <f>SUM(K8:K8)</f>
        <v>16790</v>
      </c>
      <c r="L9" s="20" t="str">
        <f>E9</f>
        <v>Х</v>
      </c>
      <c r="M9" s="20" t="str">
        <f>L9</f>
        <v>Х</v>
      </c>
      <c r="N9" s="21">
        <f>SUM(N8:N8)</f>
        <v>13800</v>
      </c>
    </row>
    <row r="10" spans="1:254" ht="25.5" customHeight="1" thickTop="1" x14ac:dyDescent="0.35">
      <c r="A10" s="28"/>
      <c r="B10" s="28"/>
      <c r="C10" s="28"/>
      <c r="D10" s="28"/>
      <c r="E10" s="29"/>
      <c r="F10" s="29"/>
      <c r="G10" s="30"/>
      <c r="H10" s="1"/>
      <c r="I10" s="31"/>
      <c r="J10" s="32" t="s">
        <v>24</v>
      </c>
      <c r="K10" s="33">
        <f>K9</f>
        <v>16790</v>
      </c>
      <c r="IR10"/>
      <c r="IS10"/>
      <c r="IT10"/>
    </row>
    <row r="11" spans="1:254" ht="38.25" customHeight="1" thickBot="1" x14ac:dyDescent="0.25">
      <c r="A11" s="38" t="s">
        <v>29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  <row r="12" spans="1:254" ht="28.5" customHeight="1" x14ac:dyDescent="0.2">
      <c r="A12" s="34" t="s">
        <v>25</v>
      </c>
      <c r="B12" s="39" t="s">
        <v>30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  <row r="13" spans="1:254" ht="29.25" customHeight="1" x14ac:dyDescent="0.2">
      <c r="A13" s="35" t="s">
        <v>26</v>
      </c>
      <c r="B13" s="39" t="s">
        <v>31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  <row r="14" spans="1:254" ht="24.95" customHeight="1" x14ac:dyDescent="0.2">
      <c r="A14" s="35" t="s">
        <v>27</v>
      </c>
      <c r="B14" s="39" t="s">
        <v>32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  <row r="15" spans="1:254" ht="24.95" customHeight="1" x14ac:dyDescent="0.25">
      <c r="A15" s="41" t="s">
        <v>28</v>
      </c>
      <c r="B15" s="41"/>
      <c r="C15" s="41"/>
      <c r="D15" s="41"/>
      <c r="E15" s="41"/>
      <c r="F15" s="41"/>
      <c r="G15" s="36"/>
      <c r="H15" s="36"/>
      <c r="I15" s="36"/>
      <c r="J15" s="36"/>
      <c r="K15" s="36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  <row r="16" spans="1:254" ht="24.95" customHeight="1" x14ac:dyDescent="0.25">
      <c r="A16" s="41"/>
      <c r="B16" s="41"/>
      <c r="C16" s="41"/>
      <c r="D16" s="41"/>
      <c r="E16" s="41"/>
      <c r="F16" s="41"/>
      <c r="G16" s="36"/>
      <c r="H16" s="36"/>
      <c r="I16" s="36"/>
      <c r="J16" s="36"/>
      <c r="K16" s="3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  <row r="17" spans="1:254" ht="24.95" customHeight="1" x14ac:dyDescent="0.25">
      <c r="A17" s="41"/>
      <c r="B17" s="41"/>
      <c r="C17" s="41"/>
      <c r="D17" s="41"/>
      <c r="E17" s="41"/>
      <c r="F17" s="41"/>
      <c r="G17" s="36"/>
      <c r="H17" s="36"/>
      <c r="I17" s="37"/>
      <c r="J17" s="36"/>
      <c r="K17" s="36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spans="1:254" x14ac:dyDescent="0.2"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spans="1:254" x14ac:dyDescent="0.2"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spans="1:254" x14ac:dyDescent="0.2">
      <c r="IJ20"/>
      <c r="IK20"/>
      <c r="IL20"/>
      <c r="IM20"/>
      <c r="IN20"/>
      <c r="IO20"/>
      <c r="IP20"/>
      <c r="IQ20"/>
      <c r="IR20"/>
      <c r="IS20"/>
      <c r="IT20"/>
    </row>
    <row r="21" spans="1:254" x14ac:dyDescent="0.2">
      <c r="IJ21"/>
      <c r="IK21"/>
      <c r="IL21"/>
      <c r="IM21"/>
      <c r="IN21"/>
      <c r="IO21"/>
      <c r="IP21"/>
      <c r="IQ21"/>
      <c r="IR21"/>
      <c r="IS21"/>
      <c r="IT21"/>
    </row>
  </sheetData>
  <mergeCells count="20">
    <mergeCell ref="A9:D9"/>
    <mergeCell ref="A1:I1"/>
    <mergeCell ref="C3:H3"/>
    <mergeCell ref="A5:A7"/>
    <mergeCell ref="B5:B7"/>
    <mergeCell ref="C5:C7"/>
    <mergeCell ref="D5:D7"/>
    <mergeCell ref="E5:G5"/>
    <mergeCell ref="H5:H7"/>
    <mergeCell ref="I5:J6"/>
    <mergeCell ref="K5:K7"/>
    <mergeCell ref="L5:L7"/>
    <mergeCell ref="M5:M7"/>
    <mergeCell ref="N5:N7"/>
    <mergeCell ref="E6:G6"/>
    <mergeCell ref="A11:N11"/>
    <mergeCell ref="B12:N12"/>
    <mergeCell ref="B13:N13"/>
    <mergeCell ref="B14:N14"/>
    <mergeCell ref="A15:F17"/>
  </mergeCells>
  <printOptions horizontalCentered="1"/>
  <pageMargins left="0.34" right="0.3" top="0.44" bottom="0.37" header="0.15748031496062992" footer="0.15748031496062992"/>
  <pageSetup paperSize="9" scale="65" fitToHeight="0" orientation="landscape" useFirstPageNumber="1" r:id="rId1"/>
  <headerFooter alignWithMargins="0">
    <oddFooter>&amp;L&amp;"Arial,полужирный"&amp;8Обоснование Н(М)ЦК&amp;R&amp;"Arial,полужирный"&amp;8Стр. &amp;P из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Брус ДВП гвозди</vt:lpstr>
      <vt:lpstr>'Брус ДВП гвозди'!Print_Area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</dc:creator>
  <cp:lastModifiedBy>ПК</cp:lastModifiedBy>
  <cp:lastPrinted>2026-06-08T11:07:52Z</cp:lastPrinted>
  <dcterms:created xsi:type="dcterms:W3CDTF">2026-01-23T06:45:30Z</dcterms:created>
  <dcterms:modified xsi:type="dcterms:W3CDTF">2026-06-08T11:07:58Z</dcterms:modified>
</cp:coreProperties>
</file>