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as\zakupki\МУЗЕЙ АРСЕНЬЕВА\_2026\44-ФЗ\ЕП\БЕРЕЗКА\Облучатель Детский центр\на ЕАТ Березка\"/>
    </mc:Choice>
  </mc:AlternateContent>
  <bookViews>
    <workbookView xWindow="-120" yWindow="-120" windowWidth="29040" windowHeight="15840"/>
  </bookViews>
  <sheets>
    <sheet name="Лист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2" l="1"/>
  <c r="K8" i="2" l="1"/>
  <c r="P9" i="2" l="1"/>
  <c r="L8" i="2"/>
  <c r="N8" i="2" s="1"/>
  <c r="O8" i="2" s="1"/>
</calcChain>
</file>

<file path=xl/sharedStrings.xml><?xml version="1.0" encoding="utf-8"?>
<sst xmlns="http://schemas.openxmlformats.org/spreadsheetml/2006/main" count="28" uniqueCount="24">
  <si>
    <t>Наименование товара</t>
  </si>
  <si>
    <r>
      <rPr>
        <b/>
        <sz val="10"/>
        <color indexed="8"/>
        <rFont val="Times New Roman"/>
        <family val="1"/>
        <charset val="204"/>
      </rPr>
      <t xml:space="preserve">Расчет НМЦК: </t>
    </r>
    <r>
      <rPr>
        <sz val="10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</si>
  <si>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t>№ п/п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</si>
  <si>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</si>
  <si>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Цена единицы товара, указанная в источнике, руб.</t>
  </si>
  <si>
    <t>Цена единицы товара, указанная в источнике, без учета НДС, руб.</t>
  </si>
  <si>
    <t>Ед. изм.</t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</si>
  <si>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</si>
  <si>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</si>
  <si>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</si>
  <si>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</si>
  <si>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sz val="10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10"/>
        <rFont val="Times New Roman"/>
        <family val="1"/>
        <charset val="204"/>
      </rPr>
      <t>- Подпункт а пункта 9 Порядка</t>
    </r>
    <r>
      <rPr>
        <sz val="10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10"/>
        <color indexed="10"/>
        <rFont val="Times New Roman"/>
        <family val="1"/>
        <charset val="204"/>
      </rPr>
      <t xml:space="preserve">
</t>
    </r>
  </si>
  <si>
    <t>штука</t>
  </si>
  <si>
    <t>НДС, %</t>
  </si>
  <si>
    <t>НЦЕi, руб. за ед. изм., с НДС, руб.</t>
  </si>
  <si>
    <t xml:space="preserve">НМЦК (руб.), с НДС*
</t>
  </si>
  <si>
    <r>
      <t>Облучатель ультрафиолетовый бактерицидный 32.50.50.190-0000</t>
    </r>
    <r>
      <rPr>
        <sz val="8"/>
        <rFont val="Times New Roman"/>
        <family val="1"/>
        <charset val="204"/>
      </rPr>
      <t>2875</t>
    </r>
  </si>
  <si>
    <r>
      <t>Источники ценовой информации</t>
    </r>
    <r>
      <rPr>
        <b/>
        <sz val="8"/>
        <color rgb="FFFF000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№1
Исходящее предложение № 472 от 29.05.2026</t>
    </r>
  </si>
  <si>
    <r>
      <t xml:space="preserve">Источники ценовой информации №2 Исходящее предложение  </t>
    </r>
    <r>
      <rPr>
        <b/>
        <sz val="8"/>
        <rFont val="Times New Roman"/>
        <family val="1"/>
        <charset val="204"/>
      </rPr>
      <t>№ 480 от 01.06.2026г.</t>
    </r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</si>
  <si>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
Исходящее предложение № 477 от 29.05.2026г.</t>
    </r>
  </si>
  <si>
    <r>
      <t xml:space="preserve">Основные характеристики объекта закупки: </t>
    </r>
    <r>
      <rPr>
        <sz val="10"/>
        <color indexed="8"/>
        <rFont val="Times New Roman"/>
        <family val="1"/>
        <charset val="204"/>
      </rPr>
      <t>Характеристики объекта закупки указаны в описании объекта закупки.</t>
    </r>
  </si>
  <si>
    <t>На основании проведенных расчетов НМЦК составляет: 23 726,67 рублей</t>
  </si>
  <si>
    <r>
      <rPr>
        <sz val="14"/>
        <color indexed="8"/>
        <rFont val="Times New Roman"/>
        <family val="1"/>
        <charset val="204"/>
      </rPr>
      <t xml:space="preserve">Поставка облучателя ультрафиолетового бактерицидного </t>
    </r>
    <r>
      <rPr>
        <b/>
        <sz val="14"/>
        <color indexed="8"/>
        <rFont val="Times New Roman"/>
        <family val="1"/>
        <charset val="204"/>
      </rPr>
      <t xml:space="preserve">
</t>
    </r>
  </si>
  <si>
    <t>Валюта, используемая для формирования цены контракта и расчетов с поставщиками (подрядчиком, исполнителем) – Российский рубль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</si>
</sst>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Times New Roman"/>
      <charset val="204"/>
    </font>
    <font>
      <sz val="11"/>
      <color indexed="9"/>
      <name val="Calibri"/>
      <charset val="20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2"/>
      <name val="Calibri"/>
      <charset val="204"/>
    </font>
    <font>
      <b/>
      <sz val="11"/>
      <color indexed="8"/>
      <name val="Calibri"/>
      <charset val="204"/>
    </font>
    <font>
      <b/>
      <sz val="11"/>
      <color indexed="9"/>
      <name val="Calibri"/>
      <charset val="204"/>
    </font>
    <font>
      <sz val="11"/>
      <color indexed="60"/>
      <name val="Calibri"/>
      <charset val="204"/>
    </font>
    <font>
      <sz val="11"/>
      <color indexed="20"/>
      <name val="Calibri"/>
      <charset val="204"/>
    </font>
    <font>
      <i/>
      <sz val="11"/>
      <color indexed="23"/>
      <name val="Calibri"/>
      <charset val="204"/>
    </font>
    <font>
      <sz val="11"/>
      <color indexed="52"/>
      <name val="Calibri"/>
      <charset val="204"/>
    </font>
    <font>
      <sz val="11"/>
      <color indexed="10"/>
      <name val="Calibri"/>
      <charset val="204"/>
    </font>
    <font>
      <sz val="11"/>
      <color indexed="17"/>
      <name val="Calibri"/>
      <charset val="204"/>
    </font>
    <font>
      <sz val="18"/>
      <color indexed="54"/>
      <name val="Calibri Light"/>
      <charset val="204"/>
    </font>
    <font>
      <b/>
      <sz val="15"/>
      <color indexed="54"/>
      <name val="Calibri"/>
      <charset val="204"/>
    </font>
    <font>
      <b/>
      <sz val="13"/>
      <color indexed="54"/>
      <name val="Calibri"/>
      <charset val="204"/>
    </font>
    <font>
      <b/>
      <sz val="11"/>
      <color indexed="54"/>
      <name val="Calibri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0" fillId="2" borderId="0" applyNumberFormat="0" applyBorder="0" applyAlignment="0" applyProtection="0"/>
    <xf numFmtId="0" fontId="6" fillId="11" borderId="1" applyNumberFormat="0" applyAlignment="0" applyProtection="0"/>
    <xf numFmtId="0" fontId="8" fillId="8" borderId="2" applyNumberFormat="0" applyAlignment="0" applyProtection="0"/>
    <xf numFmtId="0" fontId="11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9" fillId="12" borderId="0" applyNumberFormat="0" applyBorder="0" applyAlignment="0" applyProtection="0"/>
    <xf numFmtId="0" fontId="1" fillId="13" borderId="7" applyNumberFormat="0" applyFont="0" applyAlignment="0" applyProtection="0"/>
    <xf numFmtId="0" fontId="5" fillId="11" borderId="8" applyNumberFormat="0" applyAlignment="0" applyProtection="0"/>
    <xf numFmtId="0" fontId="1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4" borderId="1" applyNumberFormat="0" applyAlignment="0" applyProtection="0"/>
    <xf numFmtId="0" fontId="7" fillId="0" borderId="9" applyNumberFormat="0" applyFill="0" applyAlignment="0" applyProtection="0"/>
  </cellStyleXfs>
  <cellXfs count="30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0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center"/>
    </xf>
    <xf numFmtId="4" fontId="25" fillId="0" borderId="14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4" fontId="25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2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32" fillId="0" borderId="10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1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</cellXfs>
  <cellStyles count="24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alculation" xfId="8"/>
    <cellStyle name="Check Cell" xfId="9"/>
    <cellStyle name="Explanatory Text" xfId="10"/>
    <cellStyle name="Good" xfId="11"/>
    <cellStyle name="Heading 1" xfId="12"/>
    <cellStyle name="Heading 2" xfId="13"/>
    <cellStyle name="Heading 3" xfId="14"/>
    <cellStyle name="Heading 4" xfId="15"/>
    <cellStyle name="Linked Cell" xfId="16"/>
    <cellStyle name="Neutral" xfId="17"/>
    <cellStyle name="Note" xfId="18"/>
    <cellStyle name="Output" xfId="19"/>
    <cellStyle name="Title" xfId="20"/>
    <cellStyle name="Warning Text" xfId="21"/>
    <cellStyle name="Ввод " xfId="22" builtinId="20" customBuiltin="1"/>
    <cellStyle name="Итог" xfId="23" builtinId="25" customBuiltin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951634</xdr:colOff>
      <xdr:row>6</xdr:row>
      <xdr:rowOff>219075</xdr:rowOff>
    </xdr:from>
    <xdr:to>
      <xdr:col>12</xdr:col>
      <xdr:colOff>18184</xdr:colOff>
      <xdr:row>6</xdr:row>
      <xdr:rowOff>685800</xdr:rowOff>
    </xdr:to>
    <xdr:pic>
      <xdr:nvPicPr>
        <xdr:cNvPr id="2346" name="Рисунок 5">
          <a:extLst>
            <a:ext uri="{FF2B5EF4-FFF2-40B4-BE49-F238E27FC236}">
              <a16:creationId xmlns:a16="http://schemas.microsoft.com/office/drawing/2014/main" id="{2D379285-3250-4161-BA62-3780A8B2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394248" y="2955348"/>
          <a:ext cx="5905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550718</xdr:colOff>
      <xdr:row>8</xdr:row>
      <xdr:rowOff>30307</xdr:rowOff>
    </xdr:from>
    <xdr:to>
      <xdr:col>10</xdr:col>
      <xdr:colOff>65809</xdr:colOff>
      <xdr:row>8</xdr:row>
      <xdr:rowOff>306532</xdr:rowOff>
    </xdr:to>
    <xdr:pic>
      <xdr:nvPicPr>
        <xdr:cNvPr id="2347" name="Рисунок 7">
          <a:extLst>
            <a:ext uri="{FF2B5EF4-FFF2-40B4-BE49-F238E27FC236}">
              <a16:creationId xmlns:a16="http://schemas.microsoft.com/office/drawing/2014/main" id="{FDDAA0E0-4237-4891-9C2F-3B9BCC27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5451763" y="4429125"/>
          <a:ext cx="2216728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tabSelected="1" zoomScale="110" zoomScaleNormal="110" workbookViewId="0">
      <selection activeCell="L8" sqref="L8"/>
    </sheetView>
  </sheetViews>
  <sheetFormatPr defaultColWidth="9.140625" defaultRowHeight="12.75" x14ac:dyDescent="0.2"/>
  <cols>
    <col min="1" max="1" width="4.5703125" style="1" customWidth="1"/>
    <col min="2" max="2" width="27.140625" style="1" customWidth="1"/>
    <col min="3" max="3" width="10" style="1" customWidth="1"/>
    <col min="4" max="4" width="11.5703125" style="1" customWidth="1"/>
    <col min="5" max="10" width="10.140625" style="1" customWidth="1"/>
    <col min="11" max="11" width="12.5703125" style="1" customWidth="1"/>
    <col min="12" max="12" width="22.85546875" style="1" customWidth="1"/>
    <col min="13" max="13" width="7.5703125" style="1" customWidth="1"/>
    <col min="14" max="15" width="14.5703125" style="1" customWidth="1"/>
    <col min="16" max="16" width="22.140625" style="1" customWidth="1"/>
    <col min="17" max="16384" width="9.140625" style="1"/>
  </cols>
  <sheetData>
    <row r="1" spans="1:23" ht="55.5" customHeight="1" x14ac:dyDescent="0.2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3"/>
      <c r="Q1" s="3"/>
      <c r="R1" s="3"/>
      <c r="S1" s="3"/>
      <c r="T1" s="3"/>
      <c r="U1" s="3"/>
      <c r="V1" s="3"/>
      <c r="W1" s="3"/>
    </row>
    <row r="2" spans="1:23" ht="22.5" customHeight="1" x14ac:dyDescent="0.2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  <c r="V2" s="3"/>
      <c r="W2" s="3"/>
    </row>
    <row r="3" spans="1:23" ht="12.75" customHeight="1" x14ac:dyDescent="0.2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3"/>
      <c r="Q3" s="3"/>
      <c r="R3" s="3"/>
      <c r="S3" s="3"/>
      <c r="T3" s="3"/>
      <c r="U3" s="3"/>
      <c r="V3" s="3"/>
      <c r="W3" s="3"/>
    </row>
    <row r="4" spans="1:23" ht="44.25" customHeight="1" x14ac:dyDescent="0.2">
      <c r="A4" s="24" t="s">
        <v>11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  <c r="V4" s="3"/>
      <c r="W4" s="3"/>
    </row>
    <row r="5" spans="1:23" ht="18.75" customHeight="1" x14ac:dyDescent="0.2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  <c r="V5" s="3"/>
      <c r="W5" s="3"/>
    </row>
    <row r="6" spans="1:23" ht="51.75" customHeight="1" x14ac:dyDescent="0.2">
      <c r="A6" s="27" t="s">
        <v>2</v>
      </c>
      <c r="B6" s="18" t="s">
        <v>0</v>
      </c>
      <c r="C6" s="18" t="s">
        <v>6</v>
      </c>
      <c r="D6" s="18" t="s">
        <v>7</v>
      </c>
      <c r="E6" s="20" t="s">
        <v>17</v>
      </c>
      <c r="F6" s="20"/>
      <c r="G6" s="20" t="s">
        <v>18</v>
      </c>
      <c r="H6" s="20"/>
      <c r="I6" s="20" t="s">
        <v>19</v>
      </c>
      <c r="J6" s="20"/>
      <c r="K6" s="18" t="s">
        <v>10</v>
      </c>
      <c r="L6" s="18" t="s">
        <v>9</v>
      </c>
      <c r="M6" s="18" t="s">
        <v>13</v>
      </c>
      <c r="N6" s="18" t="s">
        <v>14</v>
      </c>
      <c r="O6" s="18" t="s">
        <v>8</v>
      </c>
      <c r="P6" s="19" t="s">
        <v>15</v>
      </c>
    </row>
    <row r="7" spans="1:23" ht="73.5" x14ac:dyDescent="0.2">
      <c r="A7" s="28"/>
      <c r="B7" s="18"/>
      <c r="C7" s="18"/>
      <c r="D7" s="18"/>
      <c r="E7" s="7" t="s">
        <v>4</v>
      </c>
      <c r="F7" s="7" t="s">
        <v>5</v>
      </c>
      <c r="G7" s="7" t="s">
        <v>4</v>
      </c>
      <c r="H7" s="7" t="s">
        <v>5</v>
      </c>
      <c r="I7" s="7" t="s">
        <v>4</v>
      </c>
      <c r="J7" s="7" t="s">
        <v>5</v>
      </c>
      <c r="K7" s="18"/>
      <c r="L7" s="18"/>
      <c r="M7" s="18"/>
      <c r="N7" s="18"/>
      <c r="O7" s="18"/>
      <c r="P7" s="18"/>
    </row>
    <row r="8" spans="1:23" ht="33.75" customHeight="1" x14ac:dyDescent="0.2">
      <c r="A8" s="10">
        <v>1</v>
      </c>
      <c r="B8" s="11" t="s">
        <v>16</v>
      </c>
      <c r="C8" s="11" t="s">
        <v>12</v>
      </c>
      <c r="D8" s="11">
        <v>1</v>
      </c>
      <c r="E8" s="12">
        <v>23300</v>
      </c>
      <c r="F8" s="12">
        <v>23300</v>
      </c>
      <c r="G8" s="12">
        <v>22300</v>
      </c>
      <c r="H8" s="12">
        <v>22300</v>
      </c>
      <c r="I8" s="12">
        <v>25580</v>
      </c>
      <c r="J8" s="12">
        <v>25580</v>
      </c>
      <c r="K8" s="13">
        <f>(SQRT(((E8-AVERAGE(E8,G8,I8))^2+(G8-AVERAGE(E8,G8,I8))^2+(I8-AVERAGE(E8,G8,I8))^2)/2))/AVERAGE(E8,G8,I8)*100</f>
        <v>7.0853220451938634</v>
      </c>
      <c r="L8" s="13">
        <f>AVERAGE(F8,H8,J8)</f>
        <v>23726.666666666668</v>
      </c>
      <c r="M8" s="13">
        <v>0</v>
      </c>
      <c r="N8" s="14">
        <f>ROUND(L8+L8/100*M8, 2)</f>
        <v>23726.67</v>
      </c>
      <c r="O8" s="14">
        <f>N8*D8</f>
        <v>23726.67</v>
      </c>
      <c r="P8" s="9">
        <f>O8*D8</f>
        <v>23726.67</v>
      </c>
    </row>
    <row r="9" spans="1:23" s="2" customFormat="1" ht="27" customHeight="1" x14ac:dyDescent="0.25">
      <c r="A9" s="21">
        <v>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6"/>
      <c r="P9" s="8">
        <f>SUM(P8)</f>
        <v>23726.67</v>
      </c>
    </row>
    <row r="10" spans="1:23" s="2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</row>
    <row r="11" spans="1:23" s="2" customFormat="1" ht="24" customHeight="1" x14ac:dyDescent="0.25">
      <c r="A11" s="4"/>
      <c r="B11" s="29" t="s">
        <v>23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4"/>
      <c r="O11" s="5"/>
    </row>
    <row r="12" spans="1:23" ht="43.5" customHeight="1" x14ac:dyDescent="0.25">
      <c r="A12" s="15" t="s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</row>
  </sheetData>
  <mergeCells count="21">
    <mergeCell ref="A1:O1"/>
    <mergeCell ref="M6:M7"/>
    <mergeCell ref="N6:N7"/>
    <mergeCell ref="O6:O7"/>
    <mergeCell ref="A2:O2"/>
    <mergeCell ref="A4:O4"/>
    <mergeCell ref="A5:O5"/>
    <mergeCell ref="A3:O3"/>
    <mergeCell ref="A6:A7"/>
    <mergeCell ref="B6:B7"/>
    <mergeCell ref="C6:C7"/>
    <mergeCell ref="A12:P12"/>
    <mergeCell ref="L6:L7"/>
    <mergeCell ref="K6:K7"/>
    <mergeCell ref="D6:D7"/>
    <mergeCell ref="P6:P7"/>
    <mergeCell ref="E6:F6"/>
    <mergeCell ref="G6:H6"/>
    <mergeCell ref="I6:J6"/>
    <mergeCell ref="A9:N9"/>
    <mergeCell ref="B11:M11"/>
  </mergeCells>
  <pageMargins left="0.11811023622047245" right="0.11811023622047245" top="0.74803149606299213" bottom="0.74803149606299213" header="0.31496062992125984" footer="0.31496062992125984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2026-05-18T10:03:16Z</cp:lastPrinted>
  <dcterms:created xsi:type="dcterms:W3CDTF">2020-07-27T09:51:10Z</dcterms:created>
  <dcterms:modified xsi:type="dcterms:W3CDTF">2026-08-11T01:21:28Z</dcterms:modified>
</cp:coreProperties>
</file>