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45" windowWidth="19995" windowHeight="7860"/>
  </bookViews>
  <sheets>
    <sheet name="Лист3" sheetId="3" r:id="rId1"/>
  </sheets>
  <calcPr calcId="125725" fullPrecision="0"/>
</workbook>
</file>

<file path=xl/calcChain.xml><?xml version="1.0" encoding="utf-8"?>
<calcChain xmlns="http://schemas.openxmlformats.org/spreadsheetml/2006/main">
  <c r="F9" i="3"/>
  <c r="E9"/>
  <c r="D9"/>
  <c r="G8"/>
  <c r="H8" l="1"/>
  <c r="I8"/>
  <c r="J8" s="1"/>
  <c r="K8" s="1"/>
  <c r="H7"/>
  <c r="G7"/>
  <c r="I7" s="1"/>
  <c r="J7" s="1"/>
  <c r="K7" s="1"/>
  <c r="H10" l="1"/>
</calcChain>
</file>

<file path=xl/sharedStrings.xml><?xml version="1.0" encoding="utf-8"?>
<sst xmlns="http://schemas.openxmlformats.org/spreadsheetml/2006/main" count="37" uniqueCount="36">
  <si>
    <t>Расчет</t>
  </si>
  <si>
    <t>Ед.изм.</t>
  </si>
  <si>
    <t>Наименование объекта закупки</t>
  </si>
  <si>
    <t>НМЦК (руб)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</si>
  <si>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</si>
  <si>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</si>
  <si>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</si>
  <si>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</si>
  <si>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</si>
  <si>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</si>
  <si>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</si>
  <si>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</si>
  <si>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</si>
  <si>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</si>
  <si>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</si>
  <si>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</si>
  <si>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Коэффициент вариации (V)</t>
  </si>
  <si>
    <t>Среднее квадратичное отклонение (σ)</t>
  </si>
  <si>
    <t>Описание объекта закупки</t>
  </si>
  <si>
    <t>Расчет начальной (максимальной) цене контракта с указанием метода ее определения, расчетов и документов, обосновывающих такие расчеты</t>
  </si>
  <si>
    <t xml:space="preserve">К-ВО (n) </t>
  </si>
  <si>
    <t>ИТОГО:</t>
  </si>
  <si>
    <t>усл.ед</t>
  </si>
  <si>
    <t xml:space="preserve">Выполнение работ по прочистке канализационного колодца илососной машиной и устранению засора канализационных труб в ФКУ СИЗО-1 ГУФСИН России по Нижегородской области 
</t>
  </si>
  <si>
    <t>Чистка колодца машинной илосос</t>
  </si>
  <si>
    <t>Устранения засора канализационных труб</t>
  </si>
  <si>
    <t xml:space="preserve"> Таким образом НМЦК составляет 39333 рублей 33 копеек</t>
  </si>
  <si>
    <t>Дата подготовки обоснования НМЦК:     2026 года</t>
  </si>
  <si>
    <t>Инициатор закупки: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</si>
  <si>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Коммерческое предложение  № 837 от 19.08.2026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</si>
  <si>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 Коммерческое предложение  № 838 от 19.08.2026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</si>
  <si>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 Коммерческое предложение  № 839  от 19.08.2026</t>
    </r>
  </si>
  <si>
    <t>майор внутренней службы</t>
  </si>
  <si>
    <t>Начальник ООЭР ГУФСИН России по Нижегородской области</t>
  </si>
  <si>
    <t>В.В. Матусевич</t>
  </si>
  <si>
    <t>Приложение № 3 к Государственному контракту__________________________от "___" _____________ 2026 г.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</si>
</sst>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164" fontId="1" fillId="0" borderId="0" xfId="0" applyNumberFormat="1" applyFont="1"/>
    <xf numFmtId="0" fontId="6" fillId="2" borderId="0" xfId="0" applyFont="1" applyFill="1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 applyProtection="1">
      <alignment horizontal="center" vertical="center"/>
    </xf>
    <xf numFmtId="2" fontId="13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2" fontId="12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0" borderId="3" xfId="0" applyFont="1" applyBorder="1" applyAlignment="1">
      <alignment horizontal="left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11</xdr:row>
      <xdr:rowOff>0</xdr:rowOff>
    </xdr:from>
    <xdr:to>
      <xdr:col>2</xdr:col>
      <xdr:colOff>460680</xdr:colOff>
      <xdr:row>13</xdr:row>
      <xdr:rowOff>185659</xdr:rowOff>
    </xdr:to>
    <xdr:pic>
      <xdr:nvPicPr>
        <xdr:cNvPr id="2" name="Рисунок 1" descr="001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226219" y="5083969"/>
          <a:ext cx="2568086" cy="590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2"/>
  <sheetViews>
    <sheetView tabSelected="1" view="pageBreakPreview" zoomScale="80" zoomScaleNormal="100" zoomScaleSheetLayoutView="80" workbookViewId="0">
      <selection activeCell="G14" sqref="G14"/>
    </sheetView>
  </sheetViews>
  <sheetFormatPr defaultRowHeight="15"/>
  <cols>
    <col min="1" max="1" width="30" customWidth="1"/>
    <col min="2" max="2" width="5" customWidth="1"/>
    <col min="3" max="3" width="7.42578125" customWidth="1"/>
    <col min="4" max="4" width="12.7109375" customWidth="1"/>
    <col min="5" max="5" width="11" customWidth="1"/>
    <col min="6" max="6" width="11.140625" customWidth="1"/>
    <col min="7" max="7" width="27.7109375" customWidth="1"/>
    <col min="8" max="8" width="24.42578125" customWidth="1"/>
    <col min="9" max="9" width="15.42578125" customWidth="1"/>
    <col min="10" max="10" width="19.5703125" customWidth="1"/>
    <col min="11" max="11" width="21.42578125" customWidth="1"/>
  </cols>
  <sheetData>
    <row r="1" spans="1:13">
      <c r="G1" t="s">
        <v>35</v>
      </c>
    </row>
    <row r="2" spans="1:13" ht="18" customHeight="1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</row>
    <row r="3" spans="1:13" ht="37.5" customHeight="1">
      <c r="A3" s="2"/>
      <c r="B3" s="42" t="s">
        <v>4</v>
      </c>
      <c r="C3" s="43"/>
      <c r="D3" s="43"/>
      <c r="E3" s="43"/>
      <c r="F3" s="43"/>
      <c r="G3" s="43"/>
      <c r="H3" s="43"/>
      <c r="I3" s="43"/>
      <c r="J3" s="43"/>
      <c r="K3" s="44"/>
      <c r="L3" s="1"/>
      <c r="M3" s="1"/>
    </row>
    <row r="4" spans="1:13" ht="26.25" hidden="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9.75" customHeight="1" thickBot="1">
      <c r="A5" s="7" t="s">
        <v>18</v>
      </c>
      <c r="B5" s="38" t="s">
        <v>23</v>
      </c>
      <c r="C5" s="39"/>
      <c r="D5" s="39"/>
      <c r="E5" s="39"/>
      <c r="F5" s="39"/>
      <c r="G5" s="39"/>
      <c r="H5" s="39"/>
      <c r="I5" s="39"/>
      <c r="J5" s="39"/>
      <c r="K5" s="39"/>
      <c r="L5" s="1"/>
      <c r="M5" s="1"/>
    </row>
    <row r="6" spans="1:13" ht="51" customHeight="1">
      <c r="A6" s="15" t="s">
        <v>2</v>
      </c>
      <c r="B6" s="8" t="s">
        <v>1</v>
      </c>
      <c r="C6" s="8" t="s">
        <v>20</v>
      </c>
      <c r="D6" s="9" t="s">
        <v>12</v>
      </c>
      <c r="E6" s="9" t="s">
        <v>13</v>
      </c>
      <c r="F6" s="9" t="s">
        <v>14</v>
      </c>
      <c r="G6" s="10" t="s">
        <v>15</v>
      </c>
      <c r="H6" s="9" t="s">
        <v>3</v>
      </c>
      <c r="I6" s="9" t="s">
        <v>0</v>
      </c>
      <c r="J6" s="8" t="s">
        <v>17</v>
      </c>
      <c r="K6" s="11" t="s">
        <v>16</v>
      </c>
      <c r="L6" s="1"/>
      <c r="M6" s="1"/>
    </row>
    <row r="7" spans="1:13" ht="30">
      <c r="A7" s="21" t="s">
        <v>24</v>
      </c>
      <c r="B7" s="12" t="s">
        <v>22</v>
      </c>
      <c r="C7" s="13">
        <v>1</v>
      </c>
      <c r="D7" s="16">
        <v>16000</v>
      </c>
      <c r="E7" s="17">
        <v>18000</v>
      </c>
      <c r="F7" s="17">
        <v>14000</v>
      </c>
      <c r="G7" s="17">
        <f t="shared" ref="G7" si="0">(D7+E7+F7)/3</f>
        <v>16000</v>
      </c>
      <c r="H7" s="20">
        <f t="shared" ref="H7:H8" si="1">C7/3*(D7+E7+F7)</f>
        <v>16000</v>
      </c>
      <c r="I7" s="17">
        <f t="shared" ref="I7:I8" si="2">((G7-D7)*(G7-D7)+(G7-E7)*(G7-E7)+(G7-F7)*(G7-F7))/2</f>
        <v>4000000</v>
      </c>
      <c r="J7" s="18">
        <f t="shared" ref="J7:J8" si="3">SQRT(I7)</f>
        <v>2000</v>
      </c>
      <c r="K7" s="17">
        <f t="shared" ref="K7" si="4">J7/G7*100</f>
        <v>12.5</v>
      </c>
      <c r="L7" s="1"/>
      <c r="M7" s="1"/>
    </row>
    <row r="8" spans="1:13" ht="30">
      <c r="A8" s="21" t="s">
        <v>25</v>
      </c>
      <c r="B8" s="12" t="s">
        <v>22</v>
      </c>
      <c r="C8" s="13">
        <v>1</v>
      </c>
      <c r="D8" s="16">
        <v>24000</v>
      </c>
      <c r="E8" s="17">
        <v>26000</v>
      </c>
      <c r="F8" s="17">
        <v>20000</v>
      </c>
      <c r="G8" s="17">
        <f>(D8+E8+F8)/3</f>
        <v>23333.33</v>
      </c>
      <c r="H8" s="20">
        <f t="shared" si="1"/>
        <v>23333.33</v>
      </c>
      <c r="I8" s="17">
        <f t="shared" si="2"/>
        <v>9333333.3300000001</v>
      </c>
      <c r="J8" s="18">
        <f t="shared" si="3"/>
        <v>3055.05</v>
      </c>
      <c r="K8" s="17">
        <f>J8/G8*100</f>
        <v>13.09</v>
      </c>
      <c r="L8" s="1"/>
      <c r="M8" s="1"/>
    </row>
    <row r="9" spans="1:13" ht="21" customHeight="1">
      <c r="A9" s="46" t="s">
        <v>21</v>
      </c>
      <c r="B9" s="47"/>
      <c r="C9" s="48"/>
      <c r="D9" s="16">
        <f>C7*D7+C8*D8</f>
        <v>40000</v>
      </c>
      <c r="E9" s="17">
        <f>E7*C7+E8*C8</f>
        <v>44000</v>
      </c>
      <c r="F9" s="30">
        <f>F7*C7+F8*C8</f>
        <v>34000</v>
      </c>
      <c r="G9" s="17"/>
      <c r="H9" s="23"/>
      <c r="I9" s="24"/>
      <c r="J9" s="25"/>
      <c r="K9" s="24"/>
      <c r="L9" s="1"/>
      <c r="M9" s="1"/>
    </row>
    <row r="10" spans="1:13" ht="15.75">
      <c r="A10" s="40"/>
      <c r="B10" s="40"/>
      <c r="C10" s="40"/>
      <c r="D10" s="40"/>
      <c r="E10" s="40"/>
      <c r="F10" s="40"/>
      <c r="G10" s="41"/>
      <c r="H10" s="19">
        <f>SUM(H7:H8)</f>
        <v>39333.33</v>
      </c>
      <c r="I10" s="14"/>
      <c r="J10" s="14"/>
      <c r="K10" s="14"/>
      <c r="L10" s="1"/>
      <c r="M10" s="1"/>
    </row>
    <row r="11" spans="1:13" ht="15.75" customHeight="1">
      <c r="A11" s="45" t="s">
        <v>26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1"/>
      <c r="M11" s="1"/>
    </row>
    <row r="12" spans="1:13" ht="15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"/>
      <c r="M12" s="1"/>
    </row>
    <row r="13" spans="1:13" ht="15.7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"/>
      <c r="M13" s="1"/>
    </row>
    <row r="14" spans="1:13" ht="15.7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"/>
      <c r="M14" s="1"/>
    </row>
    <row r="15" spans="1:13">
      <c r="A15" s="36" t="s">
        <v>5</v>
      </c>
      <c r="B15" s="36"/>
      <c r="C15" s="36"/>
      <c r="D15" s="36"/>
      <c r="E15" s="1"/>
      <c r="F15" s="1"/>
      <c r="G15" s="1"/>
      <c r="H15" s="5"/>
      <c r="I15" s="1"/>
      <c r="J15" s="1"/>
      <c r="K15" s="1"/>
      <c r="L15" s="1"/>
      <c r="M15" s="1"/>
    </row>
    <row r="16" spans="1:13">
      <c r="A16" s="32" t="s">
        <v>6</v>
      </c>
      <c r="B16" s="32"/>
      <c r="C16" s="32"/>
      <c r="D16" s="32"/>
      <c r="E16" s="32"/>
      <c r="F16" s="32"/>
      <c r="G16" s="32"/>
      <c r="H16" s="1"/>
      <c r="I16" s="4"/>
      <c r="J16" s="4"/>
      <c r="K16" s="1"/>
      <c r="L16" s="1"/>
      <c r="M16" s="1"/>
    </row>
    <row r="17" spans="1:13">
      <c r="A17" s="34" t="s">
        <v>7</v>
      </c>
      <c r="B17" s="34"/>
      <c r="C17" s="34"/>
      <c r="D17" s="34"/>
      <c r="E17" s="1"/>
      <c r="F17" s="1"/>
      <c r="G17" s="1"/>
      <c r="H17" s="1"/>
      <c r="I17" s="1"/>
      <c r="J17" s="3"/>
      <c r="K17" s="1"/>
      <c r="L17" s="1"/>
      <c r="M17" s="1"/>
    </row>
    <row r="18" spans="1:13">
      <c r="A18" s="34" t="s">
        <v>8</v>
      </c>
      <c r="B18" s="34"/>
      <c r="C18" s="34"/>
      <c r="D18" s="34"/>
      <c r="E18" s="34"/>
      <c r="F18" s="1"/>
      <c r="G18" s="1"/>
      <c r="H18" s="1"/>
      <c r="I18" s="1"/>
      <c r="J18" s="3"/>
      <c r="K18" s="1"/>
      <c r="L18" s="1"/>
      <c r="M18" s="1"/>
    </row>
    <row r="19" spans="1:13">
      <c r="A19" s="34" t="s">
        <v>9</v>
      </c>
      <c r="B19" s="34"/>
      <c r="C19" s="34"/>
      <c r="D19" s="34"/>
      <c r="E19" s="34"/>
      <c r="F19" s="1"/>
      <c r="G19" s="1"/>
      <c r="H19" s="1"/>
      <c r="I19" s="1"/>
      <c r="J19" s="1"/>
      <c r="K19" s="1"/>
      <c r="L19" s="1"/>
      <c r="M19" s="1"/>
    </row>
    <row r="20" spans="1:13">
      <c r="A20" s="34" t="s">
        <v>10</v>
      </c>
      <c r="B20" s="34"/>
      <c r="C20" s="34"/>
      <c r="D20" s="34"/>
      <c r="E20" s="34"/>
      <c r="F20" s="34"/>
      <c r="G20" s="1"/>
      <c r="H20" s="1"/>
      <c r="I20" s="1"/>
      <c r="J20" s="1"/>
      <c r="K20" s="1"/>
      <c r="L20" s="1"/>
      <c r="M20" s="1"/>
    </row>
    <row r="21" spans="1:13">
      <c r="A21" s="35" t="s">
        <v>11</v>
      </c>
      <c r="B21" s="35"/>
      <c r="C21" s="35"/>
      <c r="D21" s="35"/>
      <c r="E21" s="35"/>
      <c r="F21" s="35"/>
      <c r="G21" s="35"/>
      <c r="H21" s="35"/>
      <c r="I21" s="35"/>
      <c r="J21" s="35"/>
      <c r="K21" s="1"/>
      <c r="L21" s="1"/>
      <c r="M21" s="1"/>
    </row>
    <row r="22" spans="1:13" ht="15.75" customHeight="1">
      <c r="A22" s="31" t="s">
        <v>29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1"/>
      <c r="M22" s="1"/>
    </row>
    <row r="23" spans="1:13" ht="30" hidden="1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</row>
    <row r="24" spans="1:13" ht="15.75" customHeight="1">
      <c r="A24" s="31" t="s">
        <v>30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1"/>
      <c r="M24" s="1"/>
    </row>
    <row r="25" spans="1:13" ht="1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1"/>
      <c r="M25" s="1"/>
    </row>
    <row r="26" spans="1:13" ht="15.75" hidden="1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1"/>
      <c r="M26" s="1"/>
    </row>
    <row r="27" spans="1:13" ht="15.75" customHeight="1">
      <c r="A27" s="31" t="s">
        <v>31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1"/>
      <c r="M27" s="1"/>
    </row>
    <row r="28" spans="1:13" ht="15.75" hidden="1" customHeigh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1"/>
      <c r="M28" s="1"/>
    </row>
    <row r="29" spans="1:13">
      <c r="A29" s="33" t="s">
        <v>27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1"/>
      <c r="M29" s="1"/>
    </row>
    <row r="30" spans="1:13">
      <c r="A30" s="1" t="s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75">
      <c r="A31" s="27" t="s">
        <v>33</v>
      </c>
      <c r="B31" s="27"/>
      <c r="C31" s="27"/>
      <c r="D31" s="27"/>
      <c r="E31" s="27"/>
      <c r="F31" s="28"/>
      <c r="G31" s="29"/>
      <c r="H31" s="1"/>
      <c r="I31" s="1"/>
      <c r="J31" s="1"/>
      <c r="K31" s="1"/>
      <c r="L31" s="1"/>
      <c r="M31" s="1"/>
    </row>
    <row r="32" spans="1:13" ht="23.25" customHeight="1">
      <c r="A32" s="1" t="s">
        <v>32</v>
      </c>
      <c r="B32" s="1"/>
      <c r="C32" s="1"/>
      <c r="D32" s="1"/>
      <c r="E32" s="1"/>
      <c r="F32" s="1"/>
      <c r="G32" s="1" t="s">
        <v>34</v>
      </c>
      <c r="H32" s="26"/>
      <c r="I32" s="26"/>
      <c r="J32" s="26"/>
      <c r="K32" s="26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>
      <c r="A35" s="26"/>
      <c r="B35" s="26"/>
      <c r="C35" s="26"/>
      <c r="D35" s="26"/>
      <c r="E35" s="26"/>
      <c r="F35" s="26"/>
      <c r="G35" s="26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>
      <c r="A130" s="1"/>
      <c r="B130" s="1"/>
      <c r="C130" s="1"/>
      <c r="D130" s="1"/>
      <c r="E130" s="1"/>
      <c r="F130" s="1"/>
      <c r="G130" s="1"/>
    </row>
    <row r="131" spans="1:13">
      <c r="A131" s="1"/>
      <c r="B131" s="1"/>
      <c r="C131" s="1"/>
      <c r="D131" s="1"/>
      <c r="E131" s="1"/>
      <c r="F131" s="1"/>
      <c r="G131" s="1"/>
    </row>
    <row r="132" spans="1:13">
      <c r="A132" s="1"/>
      <c r="B132" s="1"/>
      <c r="C132" s="1"/>
      <c r="D132" s="1"/>
      <c r="E132" s="1"/>
      <c r="F132" s="1"/>
      <c r="G132" s="1"/>
    </row>
  </sheetData>
  <mergeCells count="17">
    <mergeCell ref="A15:D15"/>
    <mergeCell ref="A17:D17"/>
    <mergeCell ref="A2:K2"/>
    <mergeCell ref="B5:K5"/>
    <mergeCell ref="A10:G10"/>
    <mergeCell ref="B3:K3"/>
    <mergeCell ref="A11:K11"/>
    <mergeCell ref="A9:C9"/>
    <mergeCell ref="A24:K26"/>
    <mergeCell ref="A22:K22"/>
    <mergeCell ref="A27:K28"/>
    <mergeCell ref="A16:G16"/>
    <mergeCell ref="A29:K29"/>
    <mergeCell ref="A18:E18"/>
    <mergeCell ref="A19:E19"/>
    <mergeCell ref="A20:F20"/>
    <mergeCell ref="A21:J21"/>
  </mergeCells>
  <pageMargins left="0.70866141732283472" right="0.70866141732283472" top="0.35433070866141736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Isaeva</cp:lastModifiedBy>
  <cp:lastPrinted>2025-11-11T06:41:42Z</cp:lastPrinted>
  <dcterms:created xsi:type="dcterms:W3CDTF">2014-03-03T05:25:34Z</dcterms:created>
  <dcterms:modified xsi:type="dcterms:W3CDTF">2026-09-01T09:37:45Z</dcterms:modified>
</cp:coreProperties>
</file>