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645" windowWidth="15120" windowHeight="747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H7" i="1"/>
  <c r="M12" l="1"/>
  <c r="I7" s="1"/>
  <c r="J7" s="1"/>
  <c r="K7" l="1"/>
  <c r="L7" s="1"/>
  <c r="J12"/>
  <c r="K12" s="1"/>
  <c r="L12" s="1"/>
  <c r="L8" l="1"/>
</calcChain>
</file>

<file path=xl/sharedStrings.xml><?xml version="1.0" encoding="utf-8"?>
<sst xmlns="http://schemas.openxmlformats.org/spreadsheetml/2006/main" count="38" uniqueCount="35">
  <si>
    <t>№</t>
  </si>
  <si>
    <t>Наименование предмета контракта</t>
  </si>
  <si>
    <t>Ед. изм</t>
  </si>
  <si>
    <t>Кол-во</t>
  </si>
  <si>
    <t>Однородность совокупности значений выявленных цен, используемых в расчете Н(М)ЦК, ЦКЕП</t>
  </si>
  <si>
    <t xml:space="preserve">Средняя арифметическая цена за единицу     &lt;ц&gt; </t>
  </si>
  <si>
    <t>Среднее квадратичное отклонение</t>
  </si>
  <si>
    <t>Коммерческие предложения (руб./ед.изм.), статистика,данные реестра</t>
  </si>
  <si>
    <t>Исполнитель:</t>
  </si>
  <si>
    <t>Предельная отпускная цена производителя медицинского изделия (если есть в реестре)</t>
  </si>
  <si>
    <t>Мед. изделие</t>
  </si>
  <si>
    <t>* При определении Н(М)ЦК, ЦКЕП контракта Заказчиком применяется Приказ Минздрава России от 15.05.2020 N 450н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 (Зарегистрировано в Минюсте России 20.08.2020 N 59346). Документы по формированию НМЦК находятся у Закзчика.</t>
  </si>
  <si>
    <t>Определение однородности товара, расчет коэффициента вариации</t>
  </si>
  <si>
    <t xml:space="preserve">На основани анализа рынка, устанавливается следующая начальная (максимальная) цена контракта: </t>
  </si>
  <si>
    <t xml:space="preserve">   </t>
  </si>
  <si>
    <t>___________________</t>
  </si>
  <si>
    <t>показатели товара</t>
  </si>
  <si>
    <t>Начальная цена единицы медицинского изделия (НЦЕi) без учета НДС</t>
  </si>
  <si>
    <t>Н(М)ЦК, ЦКЕП контракта с учетом округления цены за единицу (руб.), в том числе НДС</t>
  </si>
  <si>
    <t>Средневзвешенное               значение</t>
  </si>
  <si>
    <t>Начальная цена единицы медицинского изделия ЦЕМi без учета НДС, минимальное значение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</si>
  <si>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Приложение №1</t>
  </si>
  <si>
    <t>Обоснование начальной (максимальной) цены контракта, цены контракта Используемый метод определения НМЦК - ИНОЙ МЕТОД- ст.22 Федерального закона от 05.04.2013 г №44-ФЗ, в 
Товары, цены на которые  представили условные поставщики, признаются однородными, т.к. коэффициент вариации не превышает 33%
  Расчет начальной цены за единицу продукции, 
установленной Заказчиком на момент проведения закупки*</t>
  </si>
  <si>
    <t>Валюта – российский рубль.</t>
  </si>
  <si>
    <t>Официальным курсом иностранной валюты к рублю Российской Федерации и используемым при оплате Контракта, является курс, установленный Центральным банком Российской Федерации на день каждого перечисления денежных средств по Контракту (аванс, окончательный расчет).</t>
  </si>
  <si>
    <t>Начальная цена единицы медицинского изделия (НЦЕi) в том числе НДС (или НДС не облагается)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</si>
  <si>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</si>
  <si>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штука</t>
  </si>
  <si>
    <t>О.В. Сиротинина</t>
  </si>
  <si>
    <t>Термометр инфракрасный для измерения температуры тела пациента, кожный</t>
  </si>
  <si>
    <t xml:space="preserve">Диапазон погрешности измерений температуры (Градус Цельсия): ≥ 0.1  и  ≤ 0.3;
Источник питания: Батарея тип АА ;   Максимальный предел измерения температуры тела (Градус Цельсия): ≥ 42  и  ≤ 43;
Минимальный предел измерения температуры тела (Градус Цельсия): ≥ 32  и  ≤ 35;
Подсветка дисплея: Да;                           Сигнализация превышения нормальной температуры тела: Звуковая; 
Сохранение результатов измерения в память устройства: Да; Участок тела для измерений: Лоб.
</t>
  </si>
  <si>
    <t xml:space="preserve">размер НДС 0% </t>
  </si>
  <si>
    <t>Поставщик №1 коммерческое предложение вх.1593 от 14.08.2026</t>
  </si>
  <si>
    <t>Поставщик №2 коммерческое предложение вх.1594 от 14.03.2026</t>
  </si>
  <si>
    <t>Поставщик №3 коммерческое предложение вх. 1592 от 14.08.2026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</si>
</sst>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/>
    <xf numFmtId="0" fontId="5" fillId="0" borderId="0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top" wrapText="1"/>
    </xf>
    <xf numFmtId="0" fontId="0" fillId="0" borderId="0" xfId="0" applyFill="1"/>
    <xf numFmtId="0" fontId="9" fillId="0" borderId="2" xfId="0" applyFont="1" applyFill="1" applyBorder="1" applyAlignment="1">
      <alignment horizontal="center" vertical="top" wrapText="1"/>
    </xf>
    <xf numFmtId="2" fontId="2" fillId="0" borderId="2" xfId="0" applyNumberFormat="1" applyFont="1" applyFill="1" applyBorder="1"/>
    <xf numFmtId="0" fontId="2" fillId="0" borderId="0" xfId="0" applyFont="1" applyFill="1"/>
    <xf numFmtId="2" fontId="4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wrapText="1"/>
    </xf>
    <xf numFmtId="0" fontId="6" fillId="0" borderId="2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2" fillId="0" borderId="2" xfId="0" applyFont="1" applyFill="1" applyBorder="1"/>
    <xf numFmtId="2" fontId="8" fillId="0" borderId="2" xfId="0" applyNumberFormat="1" applyFont="1" applyFill="1" applyBorder="1"/>
    <xf numFmtId="0" fontId="5" fillId="0" borderId="2" xfId="0" applyFont="1" applyFill="1" applyBorder="1" applyAlignment="1">
      <alignment vertical="top" wrapText="1"/>
    </xf>
    <xf numFmtId="0" fontId="5" fillId="0" borderId="2" xfId="0" applyNumberFormat="1" applyFont="1" applyFill="1" applyBorder="1" applyAlignment="1">
      <alignment vertical="top" wrapText="1"/>
    </xf>
    <xf numFmtId="2" fontId="5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0" fontId="5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/>
    <xf numFmtId="14" fontId="0" fillId="0" borderId="0" xfId="0" applyNumberFormat="1" applyFill="1"/>
    <xf numFmtId="0" fontId="6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left" vertical="center"/>
    </xf>
    <xf numFmtId="0" fontId="4" fillId="0" borderId="2" xfId="0" applyNumberFormat="1" applyFont="1" applyFill="1" applyBorder="1" applyAlignment="1">
      <alignment horizontal="center" vertical="center"/>
    </xf>
    <xf numFmtId="2" fontId="5" fillId="0" borderId="2" xfId="0" applyNumberFormat="1" applyFont="1" applyFill="1" applyBorder="1" applyAlignment="1">
      <alignment horizontal="center" vertical="center" wrapText="1"/>
    </xf>
    <xf numFmtId="2" fontId="0" fillId="0" borderId="2" xfId="0" applyNumberFormat="1" applyFill="1" applyBorder="1" applyAlignment="1">
      <alignment horizontal="center" vertical="center"/>
    </xf>
    <xf numFmtId="2" fontId="2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justify" vertical="top" wrapText="1"/>
    </xf>
    <xf numFmtId="0" fontId="7" fillId="0" borderId="11" xfId="0" applyFont="1" applyFill="1" applyBorder="1" applyAlignment="1">
      <alignment horizontal="left" vertical="top" wrapText="1"/>
    </xf>
    <xf numFmtId="2" fontId="0" fillId="0" borderId="15" xfId="0" applyNumberFormat="1" applyFill="1" applyBorder="1" applyAlignment="1">
      <alignment horizontal="center" vertical="center" wrapText="1"/>
    </xf>
    <xf numFmtId="2" fontId="0" fillId="0" borderId="2" xfId="0" applyNumberForma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wrapText="1"/>
    </xf>
    <xf numFmtId="2" fontId="5" fillId="0" borderId="2" xfId="0" applyNumberFormat="1" applyFont="1" applyFill="1" applyBorder="1" applyAlignment="1">
      <alignment horizontal="center" vertical="top" wrapText="1"/>
    </xf>
    <xf numFmtId="0" fontId="0" fillId="0" borderId="2" xfId="0" applyFill="1" applyBorder="1" applyAlignment="1"/>
    <xf numFmtId="0" fontId="4" fillId="0" borderId="9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4" fillId="0" borderId="6" xfId="0" applyFont="1" applyFill="1" applyBorder="1" applyAlignment="1">
      <alignment vertical="top" wrapText="1"/>
    </xf>
    <xf numFmtId="0" fontId="4" fillId="0" borderId="7" xfId="0" applyFont="1" applyFill="1" applyBorder="1" applyAlignment="1">
      <alignment vertical="top" wrapText="1"/>
    </xf>
    <xf numFmtId="0" fontId="4" fillId="0" borderId="8" xfId="0" applyFont="1" applyFill="1" applyBorder="1" applyAlignment="1">
      <alignment vertical="top" wrapText="1"/>
    </xf>
    <xf numFmtId="0" fontId="0" fillId="0" borderId="5" xfId="0" applyFill="1" applyBorder="1" applyAlignment="1">
      <alignment horizontal="center" vertical="center" wrapText="1"/>
    </xf>
    <xf numFmtId="0" fontId="4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2" fillId="0" borderId="14" xfId="0" applyFont="1" applyFill="1" applyBorder="1" applyAlignment="1">
      <alignment wrapText="1"/>
    </xf>
    <xf numFmtId="0" fontId="2" fillId="0" borderId="2" xfId="0" applyFont="1" applyFill="1" applyBorder="1" applyAlignment="1">
      <alignment wrapText="1"/>
    </xf>
    <xf numFmtId="0" fontId="7" fillId="0" borderId="0" xfId="0" applyFont="1" applyFill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Q47"/>
  <sheetViews>
    <sheetView tabSelected="1" topLeftCell="A10" zoomScale="80" zoomScaleNormal="80" workbookViewId="0">
      <selection activeCell="F17" sqref="F17"/>
    </sheetView>
  </sheetViews>
  <sheetFormatPr defaultRowHeight="15"/>
  <cols>
    <col min="1" max="1" width="5.140625" customWidth="1"/>
    <col min="2" max="2" width="35.140625" customWidth="1"/>
    <col min="3" max="3" width="40.7109375" customWidth="1"/>
    <col min="4" max="4" width="11.140625" customWidth="1"/>
    <col min="5" max="6" width="11.85546875" customWidth="1"/>
    <col min="7" max="7" width="10.28515625" bestFit="1" customWidth="1"/>
    <col min="8" max="8" width="16.5703125" customWidth="1"/>
    <col min="9" max="9" width="12" customWidth="1"/>
    <col min="10" max="10" width="13.28515625" customWidth="1"/>
    <col min="11" max="11" width="16.5703125" customWidth="1"/>
    <col min="12" max="12" width="16" style="4" customWidth="1"/>
    <col min="13" max="13" width="15.28515625" customWidth="1"/>
    <col min="14" max="14" width="13" customWidth="1"/>
    <col min="15" max="15" width="12.42578125" customWidth="1"/>
    <col min="16" max="16" width="17.5703125" customWidth="1"/>
    <col min="17" max="17" width="16" customWidth="1"/>
  </cols>
  <sheetData>
    <row r="3" spans="1:17" ht="36.75" customHeight="1">
      <c r="A3" s="38" t="s">
        <v>21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</row>
    <row r="4" spans="1:17" s="1" customFormat="1" ht="99.75" customHeight="1">
      <c r="A4" s="39" t="s">
        <v>22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</row>
    <row r="5" spans="1:17" s="1" customFormat="1" ht="37.5" customHeight="1">
      <c r="A5" s="37" t="s">
        <v>0</v>
      </c>
      <c r="B5" s="37" t="s">
        <v>1</v>
      </c>
      <c r="C5" s="37" t="s">
        <v>16</v>
      </c>
      <c r="D5" s="37" t="s">
        <v>2</v>
      </c>
      <c r="E5" s="37" t="s">
        <v>3</v>
      </c>
      <c r="F5" s="41"/>
      <c r="G5" s="41"/>
      <c r="H5" s="43" t="s">
        <v>20</v>
      </c>
      <c r="I5" s="43" t="s">
        <v>17</v>
      </c>
      <c r="J5" s="43" t="s">
        <v>31</v>
      </c>
      <c r="K5" s="43" t="s">
        <v>25</v>
      </c>
      <c r="L5" s="43" t="s">
        <v>18</v>
      </c>
      <c r="M5" s="7"/>
      <c r="N5" s="7"/>
      <c r="O5" s="7"/>
      <c r="P5" s="7"/>
    </row>
    <row r="6" spans="1:17" s="1" customFormat="1" ht="81.75" customHeight="1">
      <c r="A6" s="40"/>
      <c r="B6" s="40"/>
      <c r="C6" s="51"/>
      <c r="D6" s="40"/>
      <c r="E6" s="40"/>
      <c r="F6" s="42"/>
      <c r="G6" s="42"/>
      <c r="H6" s="41"/>
      <c r="I6" s="41"/>
      <c r="J6" s="41"/>
      <c r="K6" s="41"/>
      <c r="L6" s="41"/>
      <c r="M6" s="7"/>
      <c r="N6" s="7"/>
      <c r="O6" s="7"/>
      <c r="P6" s="7"/>
    </row>
    <row r="7" spans="1:17" s="1" customFormat="1" ht="243.75" customHeight="1">
      <c r="A7" s="30">
        <v>1</v>
      </c>
      <c r="B7" s="33" t="s">
        <v>29</v>
      </c>
      <c r="C7" s="33" t="s">
        <v>30</v>
      </c>
      <c r="D7" s="31" t="s">
        <v>27</v>
      </c>
      <c r="E7" s="12">
        <v>3</v>
      </c>
      <c r="F7" s="6"/>
      <c r="G7" s="6"/>
      <c r="H7" s="27">
        <f>D12</f>
        <v>2350</v>
      </c>
      <c r="I7" s="28">
        <f>H7</f>
        <v>2350</v>
      </c>
      <c r="J7" s="28">
        <f>FLOOR(I7*0%,0)</f>
        <v>0</v>
      </c>
      <c r="K7" s="28">
        <f>FLOOR(I7+J7,0.1)</f>
        <v>2350</v>
      </c>
      <c r="L7" s="28">
        <f>K7*E7</f>
        <v>7050</v>
      </c>
      <c r="M7" s="7"/>
      <c r="N7" s="7"/>
      <c r="O7" s="7"/>
      <c r="P7" s="7"/>
    </row>
    <row r="8" spans="1:17" s="1" customFormat="1" ht="36" customHeight="1">
      <c r="A8" s="13"/>
      <c r="B8" s="54" t="s">
        <v>13</v>
      </c>
      <c r="C8" s="54"/>
      <c r="D8" s="55"/>
      <c r="E8" s="55"/>
      <c r="F8" s="55"/>
      <c r="G8" s="55"/>
      <c r="H8" s="55"/>
      <c r="I8" s="6"/>
      <c r="J8" s="6"/>
      <c r="K8" s="14"/>
      <c r="L8" s="6">
        <f>SUM(L7:L7)</f>
        <v>7050</v>
      </c>
      <c r="M8" s="7"/>
      <c r="N8" s="7"/>
      <c r="O8" s="7"/>
      <c r="P8" s="7"/>
    </row>
    <row r="9" spans="1:17" s="1" customFormat="1" ht="13.5" customHeight="1">
      <c r="A9" s="7"/>
      <c r="B9" s="7" t="s">
        <v>12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</row>
    <row r="10" spans="1:17" s="1" customFormat="1" ht="60" customHeight="1">
      <c r="A10" s="36" t="s">
        <v>0</v>
      </c>
      <c r="B10" s="36" t="s">
        <v>10</v>
      </c>
      <c r="C10" s="11"/>
      <c r="D10" s="36" t="s">
        <v>7</v>
      </c>
      <c r="E10" s="36"/>
      <c r="F10" s="36"/>
      <c r="G10" s="36"/>
      <c r="H10" s="36"/>
      <c r="I10" s="36"/>
      <c r="J10" s="44" t="s">
        <v>4</v>
      </c>
      <c r="K10" s="45"/>
      <c r="L10" s="45"/>
      <c r="M10" s="13"/>
      <c r="N10" s="13"/>
      <c r="O10" s="7"/>
      <c r="P10" s="7"/>
    </row>
    <row r="11" spans="1:17" s="1" customFormat="1" ht="171.75" customHeight="1">
      <c r="A11" s="36"/>
      <c r="B11" s="37"/>
      <c r="C11" s="29"/>
      <c r="D11" s="10" t="s">
        <v>32</v>
      </c>
      <c r="E11" s="10" t="s">
        <v>33</v>
      </c>
      <c r="F11" s="10" t="s">
        <v>34</v>
      </c>
      <c r="G11" s="10"/>
      <c r="H11" s="10"/>
      <c r="I11" s="3"/>
      <c r="J11" s="3" t="s">
        <v>5</v>
      </c>
      <c r="K11" s="3" t="s">
        <v>6</v>
      </c>
      <c r="L11" s="5" t="s">
        <v>26</v>
      </c>
      <c r="M11" s="3" t="s">
        <v>19</v>
      </c>
      <c r="N11" s="15" t="s">
        <v>9</v>
      </c>
      <c r="O11" s="7"/>
      <c r="P11" s="7"/>
    </row>
    <row r="12" spans="1:17" s="1" customFormat="1" ht="240" customHeight="1">
      <c r="A12" s="30">
        <v>1</v>
      </c>
      <c r="B12" s="33" t="s">
        <v>29</v>
      </c>
      <c r="C12" s="33" t="s">
        <v>30</v>
      </c>
      <c r="D12" s="34">
        <v>2350</v>
      </c>
      <c r="E12" s="35">
        <v>2700</v>
      </c>
      <c r="F12" s="35">
        <v>3000</v>
      </c>
      <c r="G12" s="22"/>
      <c r="H12" s="22"/>
      <c r="I12" s="23"/>
      <c r="J12" s="23">
        <f>AVERAGE(D12:H12)</f>
        <v>2683.3333333333335</v>
      </c>
      <c r="K12" s="24">
        <f>SQRT(((SUM(IF(G12&lt;&gt;0,POWER(G12-J12,2),),IF(E12&lt;&gt;0, POWER(E12-J12,2),),IF(D12&lt;&gt;0, POWER(D12-J12,2),),IF(F12&lt;&gt;0, POWER(F12-J12,2),),IF(H12&lt;&gt;0, POWER(H12-J12,2),))/(COUNTA(D12:H12)-1))))</f>
        <v>325.32035493238556</v>
      </c>
      <c r="L12" s="25">
        <f>K12/J12*100</f>
        <v>12.123739935368405</v>
      </c>
      <c r="M12" s="26">
        <f>(((D12*1)+(E12*1)+(F12*1)))/(1+1+1)</f>
        <v>2683.3333333333335</v>
      </c>
      <c r="N12" s="16"/>
      <c r="O12" s="7"/>
      <c r="P12" s="7"/>
    </row>
    <row r="13" spans="1:17" ht="21.75" customHeight="1" thickBot="1">
      <c r="A13" s="2"/>
      <c r="B13" s="32"/>
      <c r="C13" s="46" t="s">
        <v>23</v>
      </c>
      <c r="D13" s="46"/>
      <c r="E13" s="46"/>
      <c r="F13" s="46"/>
      <c r="G13" s="46"/>
      <c r="H13" s="47"/>
      <c r="I13" s="17"/>
      <c r="J13" s="17"/>
      <c r="K13" s="18"/>
      <c r="L13" s="8"/>
      <c r="M13" s="17"/>
      <c r="N13" s="19"/>
      <c r="O13" s="7"/>
      <c r="P13" s="7"/>
      <c r="Q13" s="1"/>
    </row>
    <row r="14" spans="1:17" ht="16.5" thickBot="1">
      <c r="A14" s="2"/>
      <c r="B14" s="4"/>
      <c r="C14" s="48" t="s">
        <v>24</v>
      </c>
      <c r="D14" s="49"/>
      <c r="E14" s="49"/>
      <c r="F14" s="49"/>
      <c r="G14" s="49"/>
      <c r="H14" s="50"/>
      <c r="I14" s="17"/>
      <c r="J14" s="17"/>
      <c r="K14" s="18"/>
      <c r="L14" s="8"/>
      <c r="M14" s="17"/>
      <c r="N14" s="19"/>
      <c r="O14" s="9"/>
      <c r="P14" s="9"/>
    </row>
    <row r="15" spans="1:17" ht="55.5" customHeight="1">
      <c r="A15" s="9"/>
      <c r="B15" s="56" t="s">
        <v>11</v>
      </c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9"/>
      <c r="P15" s="9"/>
    </row>
    <row r="16" spans="1:17" ht="15.75">
      <c r="A16" s="9"/>
      <c r="B16" s="9"/>
      <c r="C16" s="9"/>
      <c r="D16" s="20" t="s">
        <v>8</v>
      </c>
      <c r="E16" s="4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</row>
    <row r="17" spans="1:16" ht="30.75" customHeight="1">
      <c r="A17" s="4"/>
      <c r="B17" s="52"/>
      <c r="C17" s="52"/>
      <c r="D17" s="53"/>
      <c r="E17" s="20"/>
      <c r="F17" s="21">
        <v>46248</v>
      </c>
      <c r="G17" s="4"/>
      <c r="H17" s="4"/>
      <c r="I17" s="4"/>
      <c r="J17" s="9"/>
      <c r="K17" s="9"/>
      <c r="L17" s="9"/>
      <c r="M17" s="9"/>
      <c r="N17" s="9"/>
      <c r="O17" s="9"/>
      <c r="P17" s="9"/>
    </row>
    <row r="18" spans="1:16" ht="15.75">
      <c r="A18" s="4"/>
      <c r="B18" s="20"/>
      <c r="C18" s="20"/>
      <c r="D18" s="20" t="s">
        <v>14</v>
      </c>
      <c r="E18" s="4"/>
      <c r="F18" s="20"/>
      <c r="G18" s="4"/>
      <c r="H18" s="4"/>
      <c r="I18" s="4"/>
      <c r="J18" s="4"/>
      <c r="K18" s="4"/>
      <c r="L18" s="9"/>
      <c r="M18" s="9"/>
      <c r="N18" s="9"/>
      <c r="O18" s="9"/>
      <c r="P18" s="9"/>
    </row>
    <row r="19" spans="1:16" ht="15.75">
      <c r="A19" s="4"/>
      <c r="B19" s="4" t="s">
        <v>15</v>
      </c>
      <c r="C19" s="4"/>
      <c r="D19" s="20" t="s">
        <v>28</v>
      </c>
      <c r="E19" s="20"/>
      <c r="F19" s="20"/>
      <c r="G19" s="4"/>
      <c r="H19" s="4"/>
      <c r="I19" s="4"/>
      <c r="J19" s="4"/>
      <c r="K19" s="4"/>
      <c r="M19" s="4"/>
      <c r="N19" s="4"/>
      <c r="O19" s="9"/>
      <c r="P19" s="9"/>
    </row>
    <row r="30" spans="1:16">
      <c r="D30" s="4"/>
    </row>
    <row r="47" ht="15" customHeight="1"/>
  </sheetData>
  <sortState ref="B7:Q33">
    <sortCondition ref="B7"/>
  </sortState>
  <mergeCells count="23">
    <mergeCell ref="C13:H13"/>
    <mergeCell ref="C14:H14"/>
    <mergeCell ref="C5:C6"/>
    <mergeCell ref="B17:D17"/>
    <mergeCell ref="B8:H8"/>
    <mergeCell ref="B15:N15"/>
    <mergeCell ref="K5:K6"/>
    <mergeCell ref="A10:A11"/>
    <mergeCell ref="B10:B11"/>
    <mergeCell ref="D10:I10"/>
    <mergeCell ref="A3:P3"/>
    <mergeCell ref="A4:P4"/>
    <mergeCell ref="A5:A6"/>
    <mergeCell ref="B5:B6"/>
    <mergeCell ref="D5:D6"/>
    <mergeCell ref="E5:E6"/>
    <mergeCell ref="F5:F6"/>
    <mergeCell ref="G5:G6"/>
    <mergeCell ref="H5:H6"/>
    <mergeCell ref="I5:I6"/>
    <mergeCell ref="J5:J6"/>
    <mergeCell ref="L5:L6"/>
    <mergeCell ref="J10:L10"/>
  </mergeCells>
  <pageMargins left="0.31496062992125984" right="0.31496062992125984" top="0.74803149606299213" bottom="0.35433070866141736" header="0" footer="0"/>
  <pageSetup paperSize="9" scale="4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2026-08-14T07:21:55Z</dcterms:modified>
</cp:coreProperties>
</file>