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0" windowHeight="1185"/>
  </bookViews>
  <sheets>
    <sheet name="Смета по ФСНБ 421+557прРИМ" sheetId="7" r:id="rId1"/>
    <sheet name="Дефектная ведомость" sheetId="8" r:id="rId2"/>
    <sheet name="RV_DATA" sheetId="10" state="hidden" r:id="rId3"/>
    <sheet name="Расчет стоимости ресурсов" sheetId="9" r:id="rId4"/>
  </sheets>
  <definedNames>
    <definedName name="_xlnm.Print_Titles" localSheetId="1">'Дефектная ведомость'!$18:$18</definedName>
    <definedName name="_xlnm.Print_Titles" localSheetId="3">'Расчет стоимости ресурсов'!$4:$5</definedName>
    <definedName name="_xlnm.Print_Titles" localSheetId="0">'Смета по ФСНБ 421+557прРИМ'!$49:$49</definedName>
    <definedName name="_xlnm.Print_Area" localSheetId="1">'Дефектная ведомость'!$A$1:$E$46</definedName>
    <definedName name="_xlnm.Print_Area" localSheetId="3">'Расчет стоимости ресурсов'!$A$1:$D$58</definedName>
    <definedName name="_xlnm.Print_Area" localSheetId="0">'Смета по ФСНБ 421+557прРИМ'!$A$1:$L$407</definedName>
  </definedNames>
  <calcPr calcId="145621" refMode="R1C1"/>
</workbook>
</file>

<file path=xl/calcChain.xml><?xml version="1.0" encoding="utf-8"?>
<calcChain xmlns="http://schemas.openxmlformats.org/spreadsheetml/2006/main">
  <c r="L397" i="7" l="1"/>
  <c r="L396" i="7"/>
  <c r="Z55" i="10" l="1"/>
  <c r="S55" i="10"/>
  <c r="P55" i="10"/>
  <c r="N55" i="10"/>
  <c r="K55" i="10"/>
  <c r="J55" i="10"/>
  <c r="I55" i="10"/>
  <c r="H55" i="10"/>
  <c r="G55" i="10"/>
  <c r="F55" i="10"/>
  <c r="E55" i="10"/>
  <c r="Z54" i="10"/>
  <c r="S54" i="10"/>
  <c r="P54" i="10"/>
  <c r="N54" i="10"/>
  <c r="K54" i="10"/>
  <c r="J54" i="10"/>
  <c r="I54" i="10"/>
  <c r="R54" i="10" s="1"/>
  <c r="H54" i="10"/>
  <c r="G54" i="10"/>
  <c r="F54" i="10"/>
  <c r="E54" i="10"/>
  <c r="Z53" i="10"/>
  <c r="S53" i="10"/>
  <c r="P53" i="10"/>
  <c r="N53" i="10"/>
  <c r="K53" i="10"/>
  <c r="J53" i="10"/>
  <c r="I53" i="10"/>
  <c r="H53" i="10"/>
  <c r="G53" i="10"/>
  <c r="F53" i="10"/>
  <c r="E53" i="10"/>
  <c r="G52" i="10"/>
  <c r="A52" i="10"/>
  <c r="Z51" i="10"/>
  <c r="S51" i="10"/>
  <c r="P51" i="10"/>
  <c r="N51" i="10"/>
  <c r="K51" i="10"/>
  <c r="J51" i="10"/>
  <c r="I51" i="10"/>
  <c r="R51" i="10" s="1"/>
  <c r="H51" i="10"/>
  <c r="G51" i="10"/>
  <c r="F51" i="10"/>
  <c r="E51" i="10"/>
  <c r="Z50" i="10"/>
  <c r="S50" i="10"/>
  <c r="P50" i="10"/>
  <c r="N50" i="10"/>
  <c r="K50" i="10"/>
  <c r="J50" i="10"/>
  <c r="I50" i="10"/>
  <c r="H50" i="10"/>
  <c r="G50" i="10"/>
  <c r="F50" i="10"/>
  <c r="E50" i="10"/>
  <c r="Z49" i="10"/>
  <c r="S49" i="10"/>
  <c r="P49" i="10"/>
  <c r="N49" i="10"/>
  <c r="K49" i="10"/>
  <c r="J49" i="10"/>
  <c r="I49" i="10"/>
  <c r="R49" i="10" s="1"/>
  <c r="H49" i="10"/>
  <c r="G49" i="10"/>
  <c r="F49" i="10"/>
  <c r="E49" i="10"/>
  <c r="Z48" i="10"/>
  <c r="S48" i="10"/>
  <c r="P48" i="10"/>
  <c r="N48" i="10"/>
  <c r="K48" i="10"/>
  <c r="J48" i="10"/>
  <c r="I48" i="10"/>
  <c r="H48" i="10"/>
  <c r="G48" i="10"/>
  <c r="F48" i="10"/>
  <c r="E48" i="10"/>
  <c r="Z47" i="10"/>
  <c r="S47" i="10"/>
  <c r="P47" i="10"/>
  <c r="N47" i="10"/>
  <c r="K47" i="10"/>
  <c r="J47" i="10"/>
  <c r="I47" i="10"/>
  <c r="R47" i="10" s="1"/>
  <c r="H47" i="10"/>
  <c r="G47" i="10"/>
  <c r="F47" i="10"/>
  <c r="E47" i="10"/>
  <c r="Z46" i="10"/>
  <c r="S46" i="10"/>
  <c r="P46" i="10"/>
  <c r="N46" i="10"/>
  <c r="K46" i="10"/>
  <c r="J46" i="10"/>
  <c r="I46" i="10"/>
  <c r="H46" i="10"/>
  <c r="G46" i="10"/>
  <c r="F46" i="10"/>
  <c r="E46" i="10"/>
  <c r="G45" i="10"/>
  <c r="A45" i="10"/>
  <c r="Z44" i="10"/>
  <c r="S44" i="10"/>
  <c r="P44" i="10"/>
  <c r="R44" i="10" s="1"/>
  <c r="N44" i="10"/>
  <c r="K44" i="10"/>
  <c r="M44" i="10" s="1"/>
  <c r="I44" i="10"/>
  <c r="T44" i="10" s="1"/>
  <c r="H44" i="10"/>
  <c r="G44" i="10"/>
  <c r="F44" i="10"/>
  <c r="E44" i="10"/>
  <c r="D44" i="10"/>
  <c r="A44" i="10"/>
  <c r="Z43" i="10"/>
  <c r="S43" i="10"/>
  <c r="P43" i="10"/>
  <c r="R43" i="10" s="1"/>
  <c r="N43" i="10"/>
  <c r="K43" i="10"/>
  <c r="M43" i="10" s="1"/>
  <c r="I43" i="10"/>
  <c r="T43" i="10" s="1"/>
  <c r="H43" i="10"/>
  <c r="G43" i="10"/>
  <c r="F43" i="10"/>
  <c r="E43" i="10"/>
  <c r="D43" i="10"/>
  <c r="A43" i="10"/>
  <c r="Z42" i="10"/>
  <c r="S42" i="10"/>
  <c r="P42" i="10"/>
  <c r="N42" i="10"/>
  <c r="K42" i="10"/>
  <c r="J42" i="10"/>
  <c r="I42" i="10"/>
  <c r="R42" i="10" s="1"/>
  <c r="H42" i="10"/>
  <c r="G42" i="10"/>
  <c r="F42" i="10"/>
  <c r="E42" i="10"/>
  <c r="Z41" i="10"/>
  <c r="S41" i="10"/>
  <c r="P41" i="10"/>
  <c r="N41" i="10"/>
  <c r="K41" i="10"/>
  <c r="J41" i="10"/>
  <c r="I41" i="10"/>
  <c r="H41" i="10"/>
  <c r="G41" i="10"/>
  <c r="F41" i="10"/>
  <c r="E41" i="10"/>
  <c r="Z40" i="10"/>
  <c r="S40" i="10"/>
  <c r="P40" i="10"/>
  <c r="N40" i="10"/>
  <c r="K40" i="10"/>
  <c r="J40" i="10"/>
  <c r="I40" i="10"/>
  <c r="H40" i="10"/>
  <c r="G40" i="10"/>
  <c r="F40" i="10"/>
  <c r="E40" i="10"/>
  <c r="Z39" i="10"/>
  <c r="S39" i="10"/>
  <c r="P39" i="10"/>
  <c r="N39" i="10"/>
  <c r="K39" i="10"/>
  <c r="J39" i="10"/>
  <c r="I39" i="10"/>
  <c r="H39" i="10"/>
  <c r="G39" i="10"/>
  <c r="F39" i="10"/>
  <c r="E39" i="10"/>
  <c r="Z38" i="10"/>
  <c r="S38" i="10"/>
  <c r="P38" i="10"/>
  <c r="N38" i="10"/>
  <c r="K38" i="10"/>
  <c r="J38" i="10"/>
  <c r="I38" i="10"/>
  <c r="R38" i="10" s="1"/>
  <c r="H38" i="10"/>
  <c r="G38" i="10"/>
  <c r="F38" i="10"/>
  <c r="E38" i="10"/>
  <c r="Z37" i="10"/>
  <c r="S37" i="10"/>
  <c r="P37" i="10"/>
  <c r="N37" i="10"/>
  <c r="K37" i="10"/>
  <c r="J37" i="10"/>
  <c r="I37" i="10"/>
  <c r="H37" i="10"/>
  <c r="G37" i="10"/>
  <c r="F37" i="10"/>
  <c r="E37" i="10"/>
  <c r="Z36" i="10"/>
  <c r="S36" i="10"/>
  <c r="P36" i="10"/>
  <c r="N36" i="10"/>
  <c r="K36" i="10"/>
  <c r="J36" i="10"/>
  <c r="I36" i="10"/>
  <c r="R36" i="10" s="1"/>
  <c r="H36" i="10"/>
  <c r="G36" i="10"/>
  <c r="F36" i="10"/>
  <c r="E36" i="10"/>
  <c r="Z35" i="10"/>
  <c r="S35" i="10"/>
  <c r="P35" i="10"/>
  <c r="N35" i="10"/>
  <c r="K35" i="10"/>
  <c r="I35" i="10"/>
  <c r="H35" i="10"/>
  <c r="G35" i="10"/>
  <c r="F35" i="10"/>
  <c r="E35" i="10"/>
  <c r="D35" i="10"/>
  <c r="A35" i="10"/>
  <c r="Z34" i="10"/>
  <c r="S34" i="10"/>
  <c r="P34" i="10"/>
  <c r="N34" i="10"/>
  <c r="K34" i="10"/>
  <c r="J34" i="10"/>
  <c r="I34" i="10"/>
  <c r="H34" i="10"/>
  <c r="G34" i="10"/>
  <c r="F34" i="10"/>
  <c r="E34" i="10"/>
  <c r="Z33" i="10"/>
  <c r="S33" i="10"/>
  <c r="P33" i="10"/>
  <c r="N33" i="10"/>
  <c r="K33" i="10"/>
  <c r="J33" i="10"/>
  <c r="I33" i="10"/>
  <c r="R33" i="10" s="1"/>
  <c r="H33" i="10"/>
  <c r="G33" i="10"/>
  <c r="F33" i="10"/>
  <c r="E33" i="10"/>
  <c r="Z32" i="10"/>
  <c r="S32" i="10"/>
  <c r="P32" i="10"/>
  <c r="N32" i="10"/>
  <c r="K32" i="10"/>
  <c r="J32" i="10"/>
  <c r="I32" i="10"/>
  <c r="H32" i="10"/>
  <c r="G32" i="10"/>
  <c r="F32" i="10"/>
  <c r="E32" i="10"/>
  <c r="Z31" i="10"/>
  <c r="S31" i="10"/>
  <c r="P31" i="10"/>
  <c r="N31" i="10"/>
  <c r="K31" i="10"/>
  <c r="J31" i="10"/>
  <c r="I31" i="10"/>
  <c r="R31" i="10" s="1"/>
  <c r="H31" i="10"/>
  <c r="G31" i="10"/>
  <c r="F31" i="10"/>
  <c r="E31" i="10"/>
  <c r="Z30" i="10"/>
  <c r="S30" i="10"/>
  <c r="P30" i="10"/>
  <c r="N30" i="10"/>
  <c r="K30" i="10"/>
  <c r="J30" i="10"/>
  <c r="I30" i="10"/>
  <c r="H30" i="10"/>
  <c r="G30" i="10"/>
  <c r="F30" i="10"/>
  <c r="E30" i="10"/>
  <c r="Z29" i="10"/>
  <c r="S29" i="10"/>
  <c r="P29" i="10"/>
  <c r="N29" i="10"/>
  <c r="K29" i="10"/>
  <c r="J29" i="10"/>
  <c r="I29" i="10"/>
  <c r="R29" i="10" s="1"/>
  <c r="H29" i="10"/>
  <c r="G29" i="10"/>
  <c r="F29" i="10"/>
  <c r="E29" i="10"/>
  <c r="Z28" i="10"/>
  <c r="S28" i="10"/>
  <c r="P28" i="10"/>
  <c r="N28" i="10"/>
  <c r="K28" i="10"/>
  <c r="J28" i="10"/>
  <c r="I28" i="10"/>
  <c r="H28" i="10"/>
  <c r="G28" i="10"/>
  <c r="F28" i="10"/>
  <c r="E28" i="10"/>
  <c r="Z27" i="10"/>
  <c r="S27" i="10"/>
  <c r="P27" i="10"/>
  <c r="N27" i="10"/>
  <c r="K27" i="10"/>
  <c r="J27" i="10"/>
  <c r="I27" i="10"/>
  <c r="R27" i="10" s="1"/>
  <c r="H27" i="10"/>
  <c r="G27" i="10"/>
  <c r="F27" i="10"/>
  <c r="E27" i="10"/>
  <c r="Z26" i="10"/>
  <c r="S26" i="10"/>
  <c r="P26" i="10"/>
  <c r="N26" i="10"/>
  <c r="K26" i="10"/>
  <c r="I26" i="10"/>
  <c r="M26" i="10" s="1"/>
  <c r="H26" i="10"/>
  <c r="G26" i="10"/>
  <c r="F26" i="10"/>
  <c r="E26" i="10"/>
  <c r="D26" i="10"/>
  <c r="A26" i="10"/>
  <c r="Z25" i="10"/>
  <c r="S25" i="10"/>
  <c r="P25" i="10"/>
  <c r="N25" i="10"/>
  <c r="K25" i="10"/>
  <c r="J25" i="10"/>
  <c r="I25" i="10"/>
  <c r="H25" i="10"/>
  <c r="G25" i="10"/>
  <c r="F25" i="10"/>
  <c r="E25" i="10"/>
  <c r="Z24" i="10"/>
  <c r="S24" i="10"/>
  <c r="P24" i="10"/>
  <c r="N24" i="10"/>
  <c r="K24" i="10"/>
  <c r="J24" i="10"/>
  <c r="I24" i="10"/>
  <c r="R24" i="10" s="1"/>
  <c r="H24" i="10"/>
  <c r="G24" i="10"/>
  <c r="F24" i="10"/>
  <c r="E24" i="10"/>
  <c r="Z23" i="10"/>
  <c r="S23" i="10"/>
  <c r="P23" i="10"/>
  <c r="N23" i="10"/>
  <c r="K23" i="10"/>
  <c r="J23" i="10"/>
  <c r="I23" i="10"/>
  <c r="H23" i="10"/>
  <c r="G23" i="10"/>
  <c r="F23" i="10"/>
  <c r="E23" i="10"/>
  <c r="Z22" i="10"/>
  <c r="S22" i="10"/>
  <c r="P22" i="10"/>
  <c r="N22" i="10"/>
  <c r="K22" i="10"/>
  <c r="J22" i="10"/>
  <c r="I22" i="10"/>
  <c r="R22" i="10" s="1"/>
  <c r="H22" i="10"/>
  <c r="G22" i="10"/>
  <c r="F22" i="10"/>
  <c r="E22" i="10"/>
  <c r="Z21" i="10"/>
  <c r="S21" i="10"/>
  <c r="P21" i="10"/>
  <c r="N21" i="10"/>
  <c r="K21" i="10"/>
  <c r="J21" i="10"/>
  <c r="I21" i="10"/>
  <c r="H21" i="10"/>
  <c r="G21" i="10"/>
  <c r="F21" i="10"/>
  <c r="E21" i="10"/>
  <c r="Z20" i="10"/>
  <c r="S20" i="10"/>
  <c r="P20" i="10"/>
  <c r="N20" i="10"/>
  <c r="K20" i="10"/>
  <c r="J20" i="10"/>
  <c r="I20" i="10"/>
  <c r="R20" i="10" s="1"/>
  <c r="H20" i="10"/>
  <c r="G20" i="10"/>
  <c r="F20" i="10"/>
  <c r="E20" i="10"/>
  <c r="Z19" i="10"/>
  <c r="S19" i="10"/>
  <c r="P19" i="10"/>
  <c r="N19" i="10"/>
  <c r="K19" i="10"/>
  <c r="J19" i="10"/>
  <c r="I19" i="10"/>
  <c r="H19" i="10"/>
  <c r="G19" i="10"/>
  <c r="F19" i="10"/>
  <c r="E19" i="10"/>
  <c r="Z18" i="10"/>
  <c r="S18" i="10"/>
  <c r="P18" i="10"/>
  <c r="N18" i="10"/>
  <c r="K18" i="10"/>
  <c r="J18" i="10"/>
  <c r="I18" i="10"/>
  <c r="R18" i="10" s="1"/>
  <c r="H18" i="10"/>
  <c r="G18" i="10"/>
  <c r="F18" i="10"/>
  <c r="E18" i="10"/>
  <c r="Z17" i="10"/>
  <c r="S17" i="10"/>
  <c r="P17" i="10"/>
  <c r="N17" i="10"/>
  <c r="K17" i="10"/>
  <c r="I17" i="10"/>
  <c r="H17" i="10"/>
  <c r="G17" i="10"/>
  <c r="F17" i="10"/>
  <c r="E17" i="10"/>
  <c r="D17" i="10"/>
  <c r="A17" i="10"/>
  <c r="Z16" i="10"/>
  <c r="S16" i="10"/>
  <c r="P16" i="10"/>
  <c r="N16" i="10"/>
  <c r="K16" i="10"/>
  <c r="I16" i="10"/>
  <c r="H16" i="10"/>
  <c r="G16" i="10"/>
  <c r="F16" i="10"/>
  <c r="E16" i="10"/>
  <c r="D16" i="10"/>
  <c r="A16" i="10"/>
  <c r="Z15" i="10"/>
  <c r="S15" i="10"/>
  <c r="P15" i="10"/>
  <c r="N15" i="10"/>
  <c r="K15" i="10"/>
  <c r="J15" i="10"/>
  <c r="I15" i="10"/>
  <c r="R15" i="10" s="1"/>
  <c r="H15" i="10"/>
  <c r="G15" i="10"/>
  <c r="F15" i="10"/>
  <c r="E15" i="10"/>
  <c r="Z14" i="10"/>
  <c r="S14" i="10"/>
  <c r="P14" i="10"/>
  <c r="N14" i="10"/>
  <c r="K14" i="10"/>
  <c r="J14" i="10"/>
  <c r="I14" i="10"/>
  <c r="R14" i="10" s="1"/>
  <c r="H14" i="10"/>
  <c r="G14" i="10"/>
  <c r="F14" i="10"/>
  <c r="E14" i="10"/>
  <c r="Z13" i="10"/>
  <c r="S13" i="10"/>
  <c r="P13" i="10"/>
  <c r="N13" i="10"/>
  <c r="K13" i="10"/>
  <c r="J13" i="10"/>
  <c r="I13" i="10"/>
  <c r="R13" i="10" s="1"/>
  <c r="H13" i="10"/>
  <c r="G13" i="10"/>
  <c r="F13" i="10"/>
  <c r="E13" i="10"/>
  <c r="Z12" i="10"/>
  <c r="S12" i="10"/>
  <c r="P12" i="10"/>
  <c r="N12" i="10"/>
  <c r="K12" i="10"/>
  <c r="J12" i="10"/>
  <c r="I12" i="10"/>
  <c r="R12" i="10" s="1"/>
  <c r="H12" i="10"/>
  <c r="G12" i="10"/>
  <c r="F12" i="10"/>
  <c r="E12" i="10"/>
  <c r="Z11" i="10"/>
  <c r="S11" i="10"/>
  <c r="P11" i="10"/>
  <c r="N11" i="10"/>
  <c r="K11" i="10"/>
  <c r="J11" i="10"/>
  <c r="I11" i="10"/>
  <c r="R11" i="10" s="1"/>
  <c r="H11" i="10"/>
  <c r="G11" i="10"/>
  <c r="F11" i="10"/>
  <c r="E11" i="10"/>
  <c r="Z10" i="10"/>
  <c r="S10" i="10"/>
  <c r="P10" i="10"/>
  <c r="N10" i="10"/>
  <c r="K10" i="10"/>
  <c r="J10" i="10"/>
  <c r="I10" i="10"/>
  <c r="R10" i="10" s="1"/>
  <c r="H10" i="10"/>
  <c r="G10" i="10"/>
  <c r="F10" i="10"/>
  <c r="E10" i="10"/>
  <c r="Z9" i="10"/>
  <c r="S9" i="10"/>
  <c r="P9" i="10"/>
  <c r="N9" i="10"/>
  <c r="K9" i="10"/>
  <c r="J9" i="10"/>
  <c r="I9" i="10"/>
  <c r="R9" i="10" s="1"/>
  <c r="H9" i="10"/>
  <c r="G9" i="10"/>
  <c r="F9" i="10"/>
  <c r="E9" i="10"/>
  <c r="G8" i="10"/>
  <c r="A8" i="10"/>
  <c r="G7" i="10"/>
  <c r="A7" i="10"/>
  <c r="G6" i="10"/>
  <c r="A6" i="10"/>
  <c r="R40" i="10" l="1"/>
  <c r="T16" i="10"/>
  <c r="R16" i="10"/>
  <c r="M17" i="10"/>
  <c r="O35" i="10"/>
  <c r="R17" i="10"/>
  <c r="R26" i="10"/>
  <c r="R21" i="10"/>
  <c r="R25" i="10"/>
  <c r="R28" i="10"/>
  <c r="R32" i="10"/>
  <c r="R35" i="10"/>
  <c r="R37" i="10"/>
  <c r="R41" i="10"/>
  <c r="R46" i="10"/>
  <c r="R50" i="10"/>
  <c r="R53" i="10"/>
  <c r="T26" i="10"/>
  <c r="T35" i="10"/>
  <c r="M16" i="10"/>
  <c r="T17" i="10"/>
  <c r="R19" i="10"/>
  <c r="R23" i="10"/>
  <c r="O26" i="10"/>
  <c r="R30" i="10"/>
  <c r="R34" i="10"/>
  <c r="M35" i="10"/>
  <c r="R39" i="10"/>
  <c r="R48" i="10"/>
  <c r="R55" i="10"/>
  <c r="M10" i="10"/>
  <c r="M14" i="10"/>
  <c r="O16" i="10"/>
  <c r="O17" i="10"/>
  <c r="M20" i="10"/>
  <c r="M24" i="10"/>
  <c r="M29" i="10"/>
  <c r="M33" i="10"/>
  <c r="M38" i="10"/>
  <c r="M42" i="10"/>
  <c r="M47" i="10"/>
  <c r="M51" i="10"/>
  <c r="M54" i="10"/>
  <c r="M9" i="10"/>
  <c r="M13" i="10"/>
  <c r="M19" i="10"/>
  <c r="M23" i="10"/>
  <c r="M28" i="10"/>
  <c r="M32" i="10"/>
  <c r="M37" i="10"/>
  <c r="M41" i="10"/>
  <c r="O43" i="10"/>
  <c r="O44" i="10"/>
  <c r="M46" i="10"/>
  <c r="M50" i="10"/>
  <c r="M53" i="10"/>
  <c r="M12" i="10"/>
  <c r="M18" i="10"/>
  <c r="M22" i="10"/>
  <c r="M27" i="10"/>
  <c r="M31" i="10"/>
  <c r="M36" i="10"/>
  <c r="M40" i="10"/>
  <c r="M49" i="10"/>
  <c r="M11" i="10"/>
  <c r="M15" i="10"/>
  <c r="M21" i="10"/>
  <c r="M25" i="10"/>
  <c r="M30" i="10"/>
  <c r="M34" i="10"/>
  <c r="M39" i="10"/>
  <c r="M48" i="10"/>
  <c r="M55" i="10"/>
  <c r="T46" i="10"/>
  <c r="O46" i="10" l="1"/>
  <c r="T49" i="10"/>
  <c r="T50" i="10"/>
  <c r="O50" i="10"/>
  <c r="T48" i="10"/>
  <c r="T54" i="10"/>
  <c r="T47" i="10"/>
  <c r="O48" i="10" l="1"/>
  <c r="O47" i="10"/>
  <c r="O49" i="10"/>
  <c r="O54" i="10"/>
  <c r="T23" i="10"/>
  <c r="O24" i="10"/>
  <c r="T24" i="10"/>
  <c r="T30" i="10"/>
  <c r="O42" i="10"/>
  <c r="T42" i="10"/>
  <c r="T11" i="10"/>
  <c r="T34" i="10"/>
  <c r="O34" i="10"/>
  <c r="T51" i="10"/>
  <c r="O51" i="10"/>
  <c r="T40" i="10"/>
  <c r="O25" i="10"/>
  <c r="T25" i="10"/>
  <c r="T29" i="10"/>
  <c r="T27" i="10"/>
  <c r="O31" i="10"/>
  <c r="T31" i="10"/>
  <c r="T15" i="10"/>
  <c r="O15" i="10"/>
  <c r="T53" i="10"/>
  <c r="O53" i="10"/>
  <c r="T21" i="10"/>
  <c r="T28" i="10"/>
  <c r="O14" i="10"/>
  <c r="T14" i="10"/>
  <c r="T20" i="10"/>
  <c r="T38" i="10"/>
  <c r="T36" i="10"/>
  <c r="T18" i="10"/>
  <c r="T19" i="10"/>
  <c r="T9" i="10"/>
  <c r="T10" i="10"/>
  <c r="T37" i="10"/>
  <c r="T32" i="10"/>
  <c r="T33" i="10"/>
  <c r="T39" i="10"/>
  <c r="T12" i="10"/>
  <c r="T55" i="10"/>
  <c r="O55" i="10"/>
  <c r="T22" i="10"/>
  <c r="O13" i="10"/>
  <c r="T13" i="10"/>
  <c r="T41" i="10"/>
  <c r="O20" i="10" l="1"/>
  <c r="O40" i="10"/>
  <c r="O41" i="10"/>
  <c r="O22" i="10"/>
  <c r="O12" i="10"/>
  <c r="O38" i="10"/>
  <c r="O28" i="10"/>
  <c r="O21" i="10"/>
  <c r="O27" i="10"/>
  <c r="O11" i="10"/>
  <c r="O32" i="10"/>
  <c r="O10" i="10"/>
  <c r="O19" i="10"/>
  <c r="O36" i="10"/>
  <c r="O37" i="10"/>
  <c r="O23" i="10"/>
  <c r="O39" i="10"/>
  <c r="O33" i="10"/>
  <c r="O9" i="10"/>
  <c r="O18" i="10"/>
  <c r="O29" i="10"/>
  <c r="O30" i="10"/>
</calcChain>
</file>

<file path=xl/sharedStrings.xml><?xml version="1.0" encoding="utf-8"?>
<sst xmlns="http://schemas.openxmlformats.org/spreadsheetml/2006/main" count="862" uniqueCount="349">
  <si>
    <t>Smeta.RU  (495) 974-1589</t>
  </si>
  <si>
    <t/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</si>
  <si>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</si>
  <si>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1</t>
  </si>
  <si>
    <t>Смена разбитых оконных стекол толщиной 4-6 мм в металлических переплетах на штапиках по эластичной прокладке при площади стекла свыше 1,0 м2   (Прим.замена разбитого стекла)</t>
  </si>
  <si>
    <t>100 м2</t>
  </si>
  <si>
    <t>Пр/812-097.0-1</t>
  </si>
  <si>
    <t>Пр/774-097.0</t>
  </si>
  <si>
    <t>01.7.07.14-1002</t>
  </si>
  <si>
    <t>Прокладка резиновая уплотнительная для алюминиевых профилей, ширина 60 мм</t>
  </si>
  <si>
    <t>м</t>
  </si>
  <si>
    <t>Гласстронг</t>
  </si>
  <si>
    <t>2-й витраж,  стекло 5 и 5мм прозрачное закаленное,  маркировка М1</t>
  </si>
  <si>
    <t>шт.</t>
  </si>
  <si>
    <t>999-9900</t>
  </si>
  <si>
    <t>Строительный мусор</t>
  </si>
  <si>
    <t>т</t>
  </si>
  <si>
    <t>2</t>
  </si>
  <si>
    <t>Монтаж перегородок: из алюминиевых сплавов сборно-разборных с остеклением</t>
  </si>
  <si>
    <t>Пр/812-009.0-1</t>
  </si>
  <si>
    <t>Пр/774-009.0</t>
  </si>
  <si>
    <t>Каркасная стеклянная перегородка, размер 3650 х 1250 мм.  Цвет профиля – RAL Стандарт 9006 – серый металлик.  импоста по высоте двери  Заполнение: 2-й витраж, стекло 5 и 5мм  прозрачное закаленное, маркировка М1</t>
  </si>
  <si>
    <t>Поправка: 421/пр_2020_прил.10_т.1_п.2_гр.3
Поправка: 571/пр_2022_п.67_пп.б</t>
  </si>
  <si>
    <t>3</t>
  </si>
  <si>
    <t>Заполнение каркаса витражных блоков из алюминиевых профилей: дверными блоками</t>
  </si>
  <si>
    <t>100 ШТ</t>
  </si>
  <si>
    <t>4</t>
  </si>
  <si>
    <t>Оклейка стен поливинилхлоридной декоративно-отделочной самоклеющейся пленкой: по листовым материалам</t>
  </si>
  <si>
    <t>Пр/812-015.0-1</t>
  </si>
  <si>
    <t>Пр/774-015.0</t>
  </si>
  <si>
    <t>01.6.02.03-1010</t>
  </si>
  <si>
    <t>Пленка ПВХ декоративная отделочная с клеевым слоем, толщина 0,12 мм</t>
  </si>
  <si>
    <t>м2</t>
  </si>
  <si>
    <t>Матовая фигурная  пленка</t>
  </si>
  <si>
    <t>5</t>
  </si>
  <si>
    <t>Смена акустических плит в подвесных потолках отдельными местами</t>
  </si>
  <si>
    <t>Пр/812-088.0-1</t>
  </si>
  <si>
    <t>Пр/774-088.0</t>
  </si>
  <si>
    <t>6</t>
  </si>
  <si>
    <t>Очистка помещений от строительного мусора</t>
  </si>
  <si>
    <t>100 т</t>
  </si>
  <si>
    <t>Пр/812-103.0-1</t>
  </si>
  <si>
    <t>Пр/774-103.0</t>
  </si>
  <si>
    <t>7</t>
  </si>
  <si>
    <t>Затаривание строительного мусора в мешки</t>
  </si>
  <si>
    <t>8</t>
  </si>
  <si>
    <t>47-1</t>
  </si>
  <si>
    <t>Погрузка в автотранспортное средство: мусор строительный с погрузкой вручную</t>
  </si>
  <si>
    <t>1т груза</t>
  </si>
  <si>
    <t>9</t>
  </si>
  <si>
    <t>02-15-1-01-0042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</si>
  <si>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42 км</t>
  </si>
  <si>
    <t>НДС</t>
  </si>
  <si>
    <t>Письмо Минстроя России от 22.05.2026 № 31076-ИФ/09</t>
  </si>
  <si>
    <t>Письмо Департамента экономической политики и развития города Москвы от 27.10.2025 № ДПР-3-23615/25(1)</t>
  </si>
  <si>
    <t>1-100-37</t>
  </si>
  <si>
    <t>Средний разряд работы 3,7</t>
  </si>
  <si>
    <t>чел.-ч.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</si>
  <si>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</si>
  <si>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</si>
  <si>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</si>
  <si>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</si>
  <si>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91.14.02-001</t>
  </si>
  <si>
    <t>Автомобили бортовые, грузоподъемность до 5 т</t>
  </si>
  <si>
    <t>4-100-040</t>
  </si>
  <si>
    <t>01.7.19.04-0031</t>
  </si>
  <si>
    <t>Прокладки резиновые (пластина техническая прессованная)</t>
  </si>
  <si>
    <t>кг</t>
  </si>
  <si>
    <t>01.7.20.08-0051</t>
  </si>
  <si>
    <t>Ветошь хлопчатобумажная цветная</t>
  </si>
  <si>
    <t>14.1.04.02-0011</t>
  </si>
  <si>
    <t>Клей, марка 88-Н</t>
  </si>
  <si>
    <t>14.5.01.08-0002</t>
  </si>
  <si>
    <t>Герметик тиоколовый У-30М</t>
  </si>
  <si>
    <t>1-100-43</t>
  </si>
  <si>
    <t>Средний разряд работы 4,3</t>
  </si>
  <si>
    <t>91.05.05-015</t>
  </si>
  <si>
    <t>Краны на автомобильном ходу, грузоподъемность 16 т</t>
  </si>
  <si>
    <t>4-100-060</t>
  </si>
  <si>
    <t>91.06.03-062</t>
  </si>
  <si>
    <t>Лебедки электрические тяговым усилием до 31,39 кН (3,2 т)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</si>
  <si>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</si>
  <si>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</si>
  <si>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</si>
  <si>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</si>
  <si>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</si>
  <si>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</si>
  <si>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</si>
  <si>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</si>
  <si>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</si>
  <si>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м3</t>
  </si>
  <si>
    <t>1-100-42</t>
  </si>
  <si>
    <t>Средний разряд работы 4,2</t>
  </si>
  <si>
    <t>01.7.03.04-0001</t>
  </si>
  <si>
    <t>Электроэнергия</t>
  </si>
  <si>
    <t>КВТ-Ч</t>
  </si>
  <si>
    <t>2-100-02</t>
  </si>
  <si>
    <t>Рабочий 2 разряда</t>
  </si>
  <si>
    <t>чел.-ч</t>
  </si>
  <si>
    <t>2-100-03</t>
  </si>
  <si>
    <t>Рабочий 3 разряда</t>
  </si>
  <si>
    <t>2-100-04</t>
  </si>
  <si>
    <t>Рабочий 4 разряда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</si>
  <si>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</si>
  <si>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</si>
  <si>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01.7.15.14-1056</t>
  </si>
  <si>
    <t>Шурупы самонарезающие стальные оцинкованные с потайной головкой и крестообразным шлицем, остроконечные, диаметр 5 мм, длина 70 мм</t>
  </si>
  <si>
    <t>01.7.17.09-1112</t>
  </si>
  <si>
    <t>Сверла спиральные с цилиндрическим хвостовиком из быстрорежущей стали Р6М5, класс точности А1, длина 86 мм, диаметр 5 мм</t>
  </si>
  <si>
    <t>14.1.05.03-0001</t>
  </si>
  <si>
    <t>Клей фенолополивинилацетальный, марка БФ-4</t>
  </si>
  <si>
    <t>14.5.09.11-0102</t>
  </si>
  <si>
    <t>Уайт-спирит</t>
  </si>
  <si>
    <t>14.5.11.01-0001</t>
  </si>
  <si>
    <t>Шпатлевка клеевая</t>
  </si>
  <si>
    <t>1-100-38</t>
  </si>
  <si>
    <t>Средний разряд работы 3,8</t>
  </si>
  <si>
    <t>01.6.04.01-0043</t>
  </si>
  <si>
    <t>Панели потолочные акустические из минерального волокна, твердые, с прямой кромкой, класс пожарной опасности КМ1, класс звукопоглощения C-D, толщина 15-17 мм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</si>
  <si>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</si>
  <si>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</si>
  <si>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01.7.15.14-0301</t>
  </si>
  <si>
    <t>Шурупы самонарезающие стальные с полукруглой головкой и крестообразным шлицем, остроконечные, диаметр 4,8 мм, длина 70 мм</t>
  </si>
  <si>
    <t>1-100-11</t>
  </si>
  <si>
    <t>Средний разряд работы 1,1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</si>
  <si>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</si>
  <si>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</si>
  <si>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</si>
  <si>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</si>
  <si>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01.8.02.06</t>
  </si>
  <si>
    <t>Стекло оконное</t>
  </si>
  <si>
    <t>11.2.07.12</t>
  </si>
  <si>
    <t>Штапики</t>
  </si>
  <si>
    <t>Стекло листовое</t>
  </si>
  <si>
    <t>09.3.04.03</t>
  </si>
  <si>
    <t>Алюминиевые конструкции</t>
  </si>
  <si>
    <t>11.3.01.02</t>
  </si>
  <si>
    <t>Блоки дверные входные</t>
  </si>
  <si>
    <t>571/пр_2022_п.67_пп.б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</si>
  <si>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</si>
  <si>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Дверь распашная одностворчатая в составе  перегородки, алюминиевая рама, размер  полотна 840 х2040 мм. СТАНДАРТ  Цвет рамы - RAL Стандарт 9006 – серый  металлик.  Заполнение: 2-й витраж, стекло 5 мм и 5мм  прозрачное закаленное, маркировка М1.  Комплект фурнитуры:  - торцевая коробка;  - комплект 3 петли;  - нажимной гарнитур;  - замок ключ-ключ.  Цвет коробки / петель – серый.  Цвет ручки / замка – серебристый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</si>
  <si>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</si>
  <si>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</si>
  <si>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</si>
  <si>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</si>
  <si>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</si>
  <si>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</si>
  <si>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</si>
  <si>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</si>
  <si>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</si>
  <si>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</si>
  <si>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</si>
  <si>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</si>
  <si>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</si>
  <si>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</si>
  <si>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</si>
  <si>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</si>
  <si>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</si>
  <si>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</si>
  <si>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</si>
  <si>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</si>
  <si>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</si>
  <si>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</si>
  <si>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</si>
  <si>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</si>
  <si>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</si>
  <si>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</si>
  <si>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</si>
  <si>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</si>
  <si>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</si>
  <si>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</si>
  <si>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</si>
  <si>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</si>
  <si>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</si>
  <si>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</si>
  <si>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</si>
  <si>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</si>
  <si>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</si>
  <si>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</si>
  <si>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</si>
  <si>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</si>
  <si>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</si>
  <si>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июнь 2026 года</t>
  </si>
  <si>
    <t>Раздел: Полы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</si>
  <si>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</si>
  <si>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</si>
  <si>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</si>
  <si>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</si>
  <si>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</si>
  <si>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</si>
  <si>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</si>
  <si>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</si>
  <si>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</si>
  <si>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</si>
  <si>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</si>
  <si>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</si>
  <si>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</si>
  <si>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</si>
  <si>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</si>
  <si>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</si>
  <si>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</si>
  <si>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</si>
  <si>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</si>
  <si>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</si>
  <si>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</si>
  <si>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</si>
  <si>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</si>
  <si>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</si>
  <si>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</si>
  <si>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</si>
  <si>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Стены</t>
  </si>
  <si>
    <t>ГЭСНр 63-01-003-22</t>
  </si>
  <si>
    <t>ОТ (ЗТ)</t>
  </si>
  <si>
    <t>ЭМ</t>
  </si>
  <si>
    <t>ОТм(ЗТм) Средний разряд машинистов 3</t>
  </si>
  <si>
    <t>ОТм(ЗТм) Средний разряд машинистов 4</t>
  </si>
  <si>
    <t>ОТм(ЗТм)</t>
  </si>
  <si>
    <t>М</t>
  </si>
  <si>
    <t>Итого прямые затраты</t>
  </si>
  <si>
    <t>1.1</t>
  </si>
  <si>
    <t>1.2</t>
  </si>
  <si>
    <t>1.3</t>
  </si>
  <si>
    <t>ФОТ</t>
  </si>
  <si>
    <t>НР Стекольные, обойные, облицовочные работы</t>
  </si>
  <si>
    <t>%</t>
  </si>
  <si>
    <t>СП Стекольные, обойные, облицовочные работы</t>
  </si>
  <si>
    <t>Всего по позиции</t>
  </si>
  <si>
    <t>=</t>
  </si>
  <si>
    <t>ГЭСН 09-03-046-01</t>
  </si>
  <si>
    <t>ЭМ *1,25; ЗТ *1,15; ЗТм *1,25</t>
  </si>
  <si>
    <t>ОТм(ЗТм) Средний разряд машинистов 6</t>
  </si>
  <si>
    <t>2.1</t>
  </si>
  <si>
    <t>НР Строительные металлические конструкции</t>
  </si>
  <si>
    <t>СП Строительные металлические конструкции</t>
  </si>
  <si>
    <t>ГЭСН 09-04-018-10</t>
  </si>
  <si>
    <r>
      <t>Заполнение каркаса витражных блоков из алюминиевых профилей: дверными блоками</t>
    </r>
    <r>
      <rPr>
        <i/>
        <sz val="10"/>
        <rFont val="Arial"/>
        <family val="2"/>
        <charset val="204"/>
      </rPr>
      <t xml:space="preserve">
Поправки к: 
ЭМ *1,25;   
ЗТ *1,15;   
ЗТм *1,25</t>
    </r>
  </si>
  <si>
    <t>3.1</t>
  </si>
  <si>
    <t>ГЭСН 15-06-003-03</t>
  </si>
  <si>
    <r>
      <t>Оклейка стен поливинилхлоридной декоративно-отделочной самоклеющейся пленкой: по листовым материалам</t>
    </r>
    <r>
      <rPr>
        <i/>
        <sz val="10"/>
        <rFont val="Arial"/>
        <family val="2"/>
        <charset val="204"/>
      </rPr>
      <t xml:space="preserve">
Поправки к: 
ЭМ *1,25;   
ЗТ *1,15;   
ЗТм *1,25</t>
    </r>
  </si>
  <si>
    <t>4.1</t>
  </si>
  <si>
    <t>Исключен
Пленка ПВХ декоративная отделочная с клеевым слоем, толщина 0,12 мм</t>
  </si>
  <si>
    <t>4.2</t>
  </si>
  <si>
    <t>НР Отделочные работы</t>
  </si>
  <si>
    <t>СП Отделочные работы</t>
  </si>
  <si>
    <t>Раздел: Потолок</t>
  </si>
  <si>
    <t>ГЭСНр 54-01-016-01</t>
  </si>
  <si>
    <t>5.1</t>
  </si>
  <si>
    <t>НР Перекрытия</t>
  </si>
  <si>
    <t>СП Перекрытия</t>
  </si>
  <si>
    <t>Раздел: Прочее</t>
  </si>
  <si>
    <t>ГЭСНр 69-01-009-01</t>
  </si>
  <si>
    <t>6.1</t>
  </si>
  <si>
    <t>НР Прочие ремонтно-строительные работы</t>
  </si>
  <si>
    <t>СП Прочие ремонтно-строительные работы</t>
  </si>
  <si>
    <t>ГЭСНр 69-01-015-01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</si>
  <si>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</si>
  <si>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</si>
  <si>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</si>
  <si>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</si>
  <si>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</si>
  <si>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</si>
  <si>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</si>
  <si>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</si>
  <si>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</si>
  <si>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</si>
  <si>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</si>
  <si>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</si>
  <si>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</si>
  <si>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</si>
  <si>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</si>
  <si>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</si>
  <si>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</si>
  <si>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</si>
  <si>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</si>
  <si>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</si>
  <si>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"УТВЕРЖДАЮ"</t>
  </si>
  <si>
    <t>___________________________</t>
  </si>
  <si>
    <t>" ___ " ___________ 20 ___ г.</t>
  </si>
  <si>
    <t xml:space="preserve">Мы, нижеподписавшиеся, произвели осмотр объекта </t>
  </si>
  <si>
    <t xml:space="preserve">и постановили произвести ремонт объекта в </t>
  </si>
  <si>
    <t>следующем объеме:</t>
  </si>
  <si>
    <t>Примечание</t>
  </si>
  <si>
    <t>Заказчик _________________</t>
  </si>
  <si>
    <t>Подрядчик _________________</t>
  </si>
  <si>
    <t>TYPE</t>
  </si>
  <si>
    <t>SOURCE_LINK</t>
  </si>
  <si>
    <t>RABMAT_EX</t>
  </si>
  <si>
    <t>TIP_RAB</t>
  </si>
  <si>
    <t>TYPE_TRUD</t>
  </si>
  <si>
    <t>TAB</t>
  </si>
  <si>
    <t>NAME</t>
  </si>
  <si>
    <t>EDIZM</t>
  </si>
  <si>
    <t>KOLL</t>
  </si>
  <si>
    <t>UCH</t>
  </si>
  <si>
    <t>PRICE_B</t>
  </si>
  <si>
    <t>PRICE_ED</t>
  </si>
  <si>
    <t>STOIM_B</t>
  </si>
  <si>
    <t>PRICE_C</t>
  </si>
  <si>
    <t>STOIM_C</t>
  </si>
  <si>
    <t>ZPM_B</t>
  </si>
  <si>
    <t>ZPM_ED</t>
  </si>
  <si>
    <t>STOIM_ZPM_B</t>
  </si>
  <si>
    <t>ZPM_C</t>
  </si>
  <si>
    <t>STOIM_ZPM_C</t>
  </si>
  <si>
    <t>CRC_GR_RES</t>
  </si>
  <si>
    <t>CRC_B</t>
  </si>
  <si>
    <t>CRC_C</t>
  </si>
  <si>
    <t>RABMAT</t>
  </si>
  <si>
    <t>WBS</t>
  </si>
  <si>
    <t>CBSI</t>
  </si>
  <si>
    <t>CBSII</t>
  </si>
  <si>
    <t>TechSpecCVORPP</t>
  </si>
  <si>
    <t>BuildingFinished</t>
  </si>
  <si>
    <t>PEREVOZKA</t>
  </si>
  <si>
    <t>Trud</t>
  </si>
  <si>
    <t>Mash</t>
  </si>
  <si>
    <t>Mat</t>
  </si>
  <si>
    <t>MatZak</t>
  </si>
  <si>
    <t>Oborud</t>
  </si>
  <si>
    <t>OborudZak</t>
  </si>
  <si>
    <t>ZeroStoim</t>
  </si>
  <si>
    <t>NegativeKoll</t>
  </si>
  <si>
    <t>ReUnionKollResurcy</t>
  </si>
  <si>
    <t>UnionOneUchRes</t>
  </si>
  <si>
    <t>IdLevel</t>
  </si>
  <si>
    <t>ViewCodes</t>
  </si>
  <si>
    <t>UnionCodes</t>
  </si>
  <si>
    <t>Объект: Стеклянная перегородка - В2 - 15.07.26</t>
  </si>
  <si>
    <t>Наименование</t>
  </si>
  <si>
    <t>Объем</t>
  </si>
  <si>
    <t xml:space="preserve">Трудовые ресурсы </t>
  </si>
  <si>
    <t xml:space="preserve">Машины и механизмы </t>
  </si>
  <si>
    <t xml:space="preserve">Материальные ресурсы </t>
  </si>
  <si>
    <t>Объем: 0,0144=1,44/100</t>
  </si>
  <si>
    <t>Объем: 0,0456=4,56/100</t>
  </si>
  <si>
    <t>Объем: 0,0171=1,71/100</t>
  </si>
  <si>
    <t>Объем: 0,043=4,3/100</t>
  </si>
  <si>
    <t>Объем: 0,00046=0,046/100</t>
  </si>
  <si>
    <t xml:space="preserve"> </t>
  </si>
  <si>
    <t xml:space="preserve">ЛОКАЛЬНАЯ СМЕТА № </t>
  </si>
  <si>
    <t>г. Москва, ул. Таганская, д. 34, стр. 1</t>
  </si>
  <si>
    <t>Установка стеклянной перегородки с дверью</t>
  </si>
  <si>
    <t>На Установку стеклянной перегородки с дверью</t>
  </si>
  <si>
    <t xml:space="preserve">Дефектный акт  </t>
  </si>
  <si>
    <t>На капитальный ремонт Новый объект_(Копия) Стеклянная перегородка - В2 - 15.07.26</t>
  </si>
  <si>
    <t>Локальная смета: Новая локальная смета</t>
  </si>
  <si>
    <t>Ресурсная ведомость на Установку стеклянной перегородки с дверью</t>
  </si>
  <si>
    <t>Объект: г. Москва, ул. Таганская, д. 34, стр. 1</t>
  </si>
  <si>
    <t xml:space="preserve">Локальная смета: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</si>
</sst>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;[Red]\-\ #,##0.00"/>
    <numFmt numFmtId="166" formatCode="#,##0.00#####;[Red]\-\ #,##0.00#####"/>
  </numFmts>
  <fonts count="21" x14ac:knownFonts="1">
    <font>
      <sz val="10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14" fontId="10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/>
    </xf>
    <xf numFmtId="165" fontId="15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165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165" fontId="0" fillId="0" borderId="0" xfId="0" applyNumberFormat="1"/>
    <xf numFmtId="166" fontId="15" fillId="0" borderId="0" xfId="0" applyNumberFormat="1" applyFont="1" applyAlignment="1">
      <alignment horizontal="right" vertical="top"/>
    </xf>
    <xf numFmtId="0" fontId="15" fillId="0" borderId="0" xfId="0" quotePrefix="1" applyFont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5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/>
    </xf>
    <xf numFmtId="165" fontId="15" fillId="0" borderId="1" xfId="0" applyNumberFormat="1" applyFont="1" applyBorder="1" applyAlignment="1">
      <alignment horizontal="right" vertical="top"/>
    </xf>
    <xf numFmtId="0" fontId="15" fillId="0" borderId="1" xfId="0" applyFont="1" applyBorder="1" applyAlignment="1">
      <alignment horizontal="right" vertical="top" wrapText="1"/>
    </xf>
    <xf numFmtId="0" fontId="16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5" fillId="0" borderId="1" xfId="0" quotePrefix="1" applyFont="1" applyBorder="1" applyAlignment="1">
      <alignment horizontal="left" vertical="top" wrapText="1"/>
    </xf>
    <xf numFmtId="0" fontId="16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165" fontId="16" fillId="0" borderId="2" xfId="0" applyNumberFormat="1" applyFont="1" applyBorder="1" applyAlignment="1">
      <alignment horizontal="right" vertical="top"/>
    </xf>
    <xf numFmtId="0" fontId="16" fillId="0" borderId="2" xfId="0" applyFont="1" applyBorder="1" applyAlignment="1">
      <alignment horizontal="right" vertical="top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/>
    <xf numFmtId="165" fontId="4" fillId="0" borderId="0" xfId="0" applyNumberFormat="1" applyFont="1" applyAlignment="1"/>
    <xf numFmtId="166" fontId="4" fillId="0" borderId="0" xfId="0" applyNumberFormat="1" applyFont="1" applyAlignme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left" vertical="top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wrapText="1"/>
    </xf>
    <xf numFmtId="0" fontId="15" fillId="0" borderId="7" xfId="0" applyFont="1" applyBorder="1" applyAlignment="1">
      <alignment horizontal="right" wrapText="1"/>
    </xf>
    <xf numFmtId="0" fontId="15" fillId="0" borderId="7" xfId="0" applyFont="1" applyBorder="1" applyAlignment="1">
      <alignment horizontal="right"/>
    </xf>
    <xf numFmtId="0" fontId="15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right" wrapText="1"/>
    </xf>
    <xf numFmtId="0" fontId="15" fillId="0" borderId="5" xfId="0" applyFont="1" applyBorder="1" applyAlignment="1">
      <alignment horizontal="right"/>
    </xf>
    <xf numFmtId="0" fontId="16" fillId="0" borderId="0" xfId="0" applyFont="1"/>
    <xf numFmtId="0" fontId="14" fillId="0" borderId="7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/>
    <xf numFmtId="0" fontId="4" fillId="0" borderId="2" xfId="0" applyFont="1" applyBorder="1" applyAlignment="1"/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>
      <alignment horizontal="right"/>
    </xf>
    <xf numFmtId="0" fontId="8" fillId="0" borderId="0" xfId="0" applyFont="1" applyAlignment="1"/>
    <xf numFmtId="0" fontId="10" fillId="0" borderId="1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0" fontId="19" fillId="0" borderId="2" xfId="0" applyFont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165" fontId="16" fillId="0" borderId="0" xfId="0" applyNumberFormat="1" applyFont="1" applyAlignment="1">
      <alignment horizontal="left" vertical="top"/>
    </xf>
    <xf numFmtId="165" fontId="16" fillId="0" borderId="2" xfId="0" applyNumberFormat="1" applyFont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wrapText="1"/>
    </xf>
    <xf numFmtId="0" fontId="16" fillId="0" borderId="0" xfId="0" applyFont="1" applyBorder="1" applyAlignment="1">
      <alignment horizontal="right"/>
    </xf>
    <xf numFmtId="0" fontId="20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6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406"/>
  <sheetViews>
    <sheetView tabSelected="1" topLeftCell="A312" zoomScaleNormal="100" workbookViewId="0">
      <selection activeCell="B143" sqref="B143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1" width="0" hidden="1" customWidth="1"/>
  </cols>
  <sheetData>
    <row r="1" spans="1:93" x14ac:dyDescent="0.2">
      <c r="A1" s="1" t="s">
        <v>0</v>
      </c>
    </row>
    <row r="2" spans="1:93" ht="12.75" customHeight="1" x14ac:dyDescent="0.2">
      <c r="A2" s="116" t="s">
        <v>141</v>
      </c>
      <c r="B2" s="116"/>
      <c r="C2" s="116"/>
      <c r="D2" s="116"/>
      <c r="E2" s="116"/>
      <c r="F2" s="117" t="s">
        <v>179</v>
      </c>
      <c r="G2" s="117"/>
      <c r="H2" s="117"/>
      <c r="I2" s="117"/>
      <c r="J2" s="117"/>
      <c r="K2" s="117"/>
      <c r="L2" s="117"/>
    </row>
    <row r="3" spans="1:93" ht="12.75" customHeight="1" x14ac:dyDescent="0.2">
      <c r="A3" s="57"/>
      <c r="B3" s="57"/>
      <c r="C3" s="57"/>
      <c r="D3" s="57"/>
      <c r="E3" s="57"/>
      <c r="F3" s="58"/>
      <c r="G3" s="58"/>
      <c r="H3" s="58"/>
      <c r="I3" s="58"/>
      <c r="J3" s="58"/>
      <c r="K3" s="58"/>
      <c r="L3" s="58"/>
    </row>
    <row r="4" spans="1:93" ht="25.5" x14ac:dyDescent="0.2">
      <c r="A4" s="116" t="s">
        <v>142</v>
      </c>
      <c r="B4" s="116"/>
      <c r="C4" s="116"/>
      <c r="D4" s="116"/>
      <c r="E4" s="116"/>
      <c r="F4" s="117" t="s">
        <v>2</v>
      </c>
      <c r="G4" s="117"/>
      <c r="H4" s="117"/>
      <c r="I4" s="117"/>
      <c r="J4" s="117"/>
      <c r="K4" s="117"/>
      <c r="L4" s="117"/>
      <c r="CO4" s="59" t="s">
        <v>2</v>
      </c>
    </row>
    <row r="5" spans="1:93" ht="12.75" customHeight="1" x14ac:dyDescent="0.2">
      <c r="A5" s="57"/>
      <c r="B5" s="57"/>
      <c r="C5" s="57"/>
      <c r="D5" s="57"/>
      <c r="E5" s="57"/>
      <c r="F5" s="58"/>
      <c r="G5" s="58"/>
      <c r="H5" s="58"/>
      <c r="I5" s="58"/>
      <c r="J5" s="58"/>
      <c r="K5" s="58"/>
      <c r="L5" s="58"/>
    </row>
    <row r="6" spans="1:93" ht="140.25" x14ac:dyDescent="0.2">
      <c r="A6" s="116" t="s">
        <v>143</v>
      </c>
      <c r="B6" s="116"/>
      <c r="C6" s="116"/>
      <c r="D6" s="116"/>
      <c r="E6" s="116"/>
      <c r="F6" s="117" t="s">
        <v>139</v>
      </c>
      <c r="G6" s="117"/>
      <c r="H6" s="117"/>
      <c r="I6" s="117"/>
      <c r="J6" s="117"/>
      <c r="K6" s="117"/>
      <c r="L6" s="117"/>
      <c r="CO6" s="59" t="s">
        <v>139</v>
      </c>
    </row>
    <row r="7" spans="1:93" ht="12.75" customHeight="1" x14ac:dyDescent="0.2">
      <c r="A7" s="57"/>
      <c r="B7" s="57"/>
      <c r="C7" s="57"/>
      <c r="D7" s="57"/>
      <c r="E7" s="57"/>
      <c r="F7" s="58"/>
      <c r="G7" s="58"/>
      <c r="H7" s="58"/>
      <c r="I7" s="58"/>
      <c r="J7" s="58"/>
      <c r="K7" s="58"/>
      <c r="L7" s="58"/>
    </row>
    <row r="8" spans="1:93" ht="76.5" customHeight="1" x14ac:dyDescent="0.2">
      <c r="A8" s="116" t="s">
        <v>144</v>
      </c>
      <c r="B8" s="116"/>
      <c r="C8" s="116"/>
      <c r="D8" s="116"/>
      <c r="E8" s="116"/>
      <c r="F8" s="117" t="s">
        <v>53</v>
      </c>
      <c r="G8" s="117"/>
      <c r="H8" s="117"/>
      <c r="I8" s="117"/>
      <c r="J8" s="117"/>
      <c r="K8" s="117"/>
      <c r="L8" s="117"/>
    </row>
    <row r="9" spans="1:93" ht="12.75" customHeight="1" x14ac:dyDescent="0.2">
      <c r="A9" s="57"/>
      <c r="B9" s="57"/>
      <c r="C9" s="57"/>
      <c r="D9" s="57"/>
      <c r="E9" s="57"/>
      <c r="F9" s="58"/>
      <c r="G9" s="58"/>
      <c r="H9" s="58"/>
      <c r="I9" s="58"/>
      <c r="J9" s="58"/>
      <c r="K9" s="58"/>
      <c r="L9" s="58"/>
    </row>
    <row r="10" spans="1:93" ht="38.25" customHeight="1" x14ac:dyDescent="0.2">
      <c r="A10" s="116" t="s">
        <v>145</v>
      </c>
      <c r="B10" s="116"/>
      <c r="C10" s="116"/>
      <c r="D10" s="116"/>
      <c r="E10" s="116"/>
      <c r="F10" s="117" t="s">
        <v>54</v>
      </c>
      <c r="G10" s="117"/>
      <c r="H10" s="117"/>
      <c r="I10" s="117"/>
      <c r="J10" s="117"/>
      <c r="K10" s="117"/>
      <c r="L10" s="117"/>
    </row>
    <row r="11" spans="1:93" ht="12.75" customHeight="1" x14ac:dyDescent="0.2">
      <c r="A11" s="60"/>
      <c r="B11" s="60"/>
      <c r="C11" s="60"/>
      <c r="D11" s="60"/>
      <c r="E11" s="60"/>
      <c r="F11" s="61"/>
      <c r="G11" s="61"/>
      <c r="H11" s="61"/>
      <c r="I11" s="61"/>
      <c r="J11" s="61"/>
      <c r="K11" s="61"/>
      <c r="L11" s="61"/>
    </row>
    <row r="12" spans="1:93" ht="12.75" customHeight="1" x14ac:dyDescent="0.2">
      <c r="A12" s="116" t="s">
        <v>146</v>
      </c>
      <c r="B12" s="116"/>
      <c r="C12" s="116"/>
      <c r="D12" s="116"/>
      <c r="E12" s="116"/>
      <c r="F12" s="117" t="s">
        <v>180</v>
      </c>
      <c r="G12" s="117"/>
      <c r="H12" s="117"/>
      <c r="I12" s="117"/>
      <c r="J12" s="117"/>
      <c r="K12" s="117"/>
      <c r="L12" s="117"/>
    </row>
    <row r="13" spans="1:93" ht="12.75" customHeight="1" x14ac:dyDescent="0.2">
      <c r="A13" s="60"/>
      <c r="B13" s="60"/>
      <c r="C13" s="60"/>
      <c r="D13" s="60"/>
      <c r="E13" s="60"/>
      <c r="F13" s="61"/>
      <c r="G13" s="61"/>
      <c r="H13" s="61"/>
      <c r="I13" s="61"/>
      <c r="J13" s="61"/>
      <c r="K13" s="61"/>
      <c r="L13" s="61"/>
    </row>
    <row r="14" spans="1:93" ht="12.75" customHeight="1" x14ac:dyDescent="0.2">
      <c r="A14" s="116" t="s">
        <v>147</v>
      </c>
      <c r="B14" s="116"/>
      <c r="C14" s="116"/>
      <c r="D14" s="116"/>
      <c r="E14" s="116"/>
      <c r="F14" s="117" t="s">
        <v>1</v>
      </c>
      <c r="G14" s="117"/>
      <c r="H14" s="117"/>
      <c r="I14" s="117"/>
      <c r="J14" s="117"/>
      <c r="K14" s="117"/>
      <c r="L14" s="117"/>
    </row>
    <row r="15" spans="1:93" ht="12.75" customHeight="1" x14ac:dyDescent="0.2">
      <c r="A15" s="60"/>
      <c r="B15" s="60"/>
      <c r="C15" s="60"/>
      <c r="D15" s="60"/>
      <c r="E15" s="60"/>
      <c r="F15" s="61"/>
      <c r="G15" s="61"/>
      <c r="H15" s="61"/>
      <c r="I15" s="61"/>
      <c r="J15" s="61"/>
      <c r="K15" s="61"/>
      <c r="L15" s="58"/>
    </row>
    <row r="16" spans="1:93" ht="12.75" customHeight="1" x14ac:dyDescent="0.2">
      <c r="A16" s="116" t="s">
        <v>148</v>
      </c>
      <c r="B16" s="116"/>
      <c r="C16" s="116"/>
      <c r="D16" s="116"/>
      <c r="E16" s="116"/>
      <c r="F16" s="117" t="s">
        <v>1</v>
      </c>
      <c r="G16" s="117"/>
      <c r="H16" s="117"/>
      <c r="I16" s="117"/>
      <c r="J16" s="117"/>
      <c r="K16" s="117"/>
      <c r="L16" s="117"/>
    </row>
    <row r="17" spans="1:12" ht="12.75" customHeight="1" x14ac:dyDescent="0.2">
      <c r="A17" s="62"/>
      <c r="B17" s="62"/>
      <c r="C17" s="62"/>
      <c r="D17" s="62"/>
      <c r="E17" s="62"/>
      <c r="F17" s="63"/>
      <c r="G17" s="63"/>
      <c r="H17" s="63"/>
      <c r="I17" s="63"/>
      <c r="J17" s="63"/>
      <c r="K17" s="63"/>
      <c r="L17" s="63"/>
    </row>
    <row r="18" spans="1:12" ht="12.75" customHeight="1" x14ac:dyDescent="0.2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</row>
    <row r="19" spans="1:12" ht="14.25" customHeight="1" x14ac:dyDescent="0.2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</row>
    <row r="20" spans="1:12" ht="15.75" customHeight="1" x14ac:dyDescent="0.25">
      <c r="A20" s="112" t="s">
        <v>340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</row>
    <row r="21" spans="1:12" ht="14.25" customHeight="1" x14ac:dyDescent="0.2">
      <c r="A21" s="109" t="s">
        <v>149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</row>
    <row r="22" spans="1:12" ht="14.25" customHeight="1" x14ac:dyDescent="0.2">
      <c r="A22" s="64"/>
      <c r="B22" s="64"/>
      <c r="C22" s="64"/>
      <c r="D22" s="64"/>
      <c r="E22" s="64"/>
      <c r="F22" s="65"/>
      <c r="G22" s="65"/>
      <c r="H22" s="65"/>
      <c r="I22" s="65"/>
      <c r="J22" s="65"/>
      <c r="K22" s="65"/>
      <c r="L22" s="65"/>
    </row>
    <row r="23" spans="1:12" ht="15.75" customHeight="1" x14ac:dyDescent="0.25">
      <c r="A23" s="113" t="s">
        <v>339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</row>
    <row r="24" spans="1:12" ht="15" customHeight="1" x14ac:dyDescent="0.2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6"/>
    </row>
    <row r="25" spans="1:12" ht="18" customHeight="1" x14ac:dyDescent="0.25">
      <c r="A25" s="114" t="s">
        <v>341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</row>
    <row r="26" spans="1:12" ht="14.25" customHeight="1" x14ac:dyDescent="0.2">
      <c r="A26" s="109" t="s">
        <v>150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</row>
    <row r="27" spans="1:12" ht="14.25" customHeight="1" x14ac:dyDescent="0.2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</row>
    <row r="28" spans="1:12" ht="14.25" customHeight="1" x14ac:dyDescent="0.2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1:12" ht="12.75" customHeight="1" x14ac:dyDescent="0.2">
      <c r="A29" s="68" t="s">
        <v>151</v>
      </c>
      <c r="B29" s="68"/>
      <c r="C29" s="69" t="s">
        <v>181</v>
      </c>
      <c r="D29" s="68" t="s">
        <v>152</v>
      </c>
      <c r="E29" s="68"/>
      <c r="F29" s="68"/>
      <c r="G29" s="68"/>
      <c r="H29" s="68"/>
      <c r="I29" s="68"/>
      <c r="J29" s="68"/>
      <c r="K29" s="68"/>
      <c r="L29" s="68"/>
    </row>
    <row r="30" spans="1:12" ht="12.75" customHeight="1" x14ac:dyDescent="0.2">
      <c r="A30" s="68"/>
      <c r="B30" s="68"/>
      <c r="C30" s="70"/>
      <c r="D30" s="68"/>
      <c r="E30" s="68"/>
      <c r="F30" s="68"/>
      <c r="G30" s="68"/>
      <c r="H30" s="68"/>
      <c r="I30" s="68"/>
      <c r="J30" s="68"/>
      <c r="K30" s="68"/>
      <c r="L30" s="68"/>
    </row>
    <row r="31" spans="1:12" ht="12.75" customHeight="1" x14ac:dyDescent="0.2">
      <c r="A31" s="68" t="s">
        <v>153</v>
      </c>
      <c r="B31" s="68"/>
      <c r="C31" s="115"/>
      <c r="D31" s="115"/>
      <c r="E31" s="115"/>
      <c r="F31" s="115"/>
      <c r="G31" s="115"/>
      <c r="H31" s="115"/>
      <c r="I31" s="115"/>
      <c r="J31" s="115"/>
      <c r="K31" s="115"/>
      <c r="L31" s="115"/>
    </row>
    <row r="32" spans="1:12" ht="12.75" customHeight="1" x14ac:dyDescent="0.2">
      <c r="A32" s="71"/>
      <c r="B32" s="72"/>
      <c r="C32" s="109" t="s">
        <v>154</v>
      </c>
      <c r="D32" s="109"/>
      <c r="E32" s="109"/>
      <c r="F32" s="109"/>
      <c r="G32" s="109"/>
      <c r="H32" s="109"/>
      <c r="I32" s="109"/>
      <c r="J32" s="109"/>
      <c r="K32" s="109"/>
      <c r="L32" s="109"/>
    </row>
    <row r="33" spans="1:12" ht="14.25" customHeight="1" x14ac:dyDescent="0.2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</row>
    <row r="34" spans="1:12" ht="14.25" customHeight="1" x14ac:dyDescent="0.2">
      <c r="A34" s="73" t="s">
        <v>182</v>
      </c>
      <c r="B34" s="64"/>
      <c r="C34" s="64"/>
      <c r="D34" s="2"/>
      <c r="E34" s="64"/>
      <c r="F34" s="64"/>
      <c r="G34" s="64"/>
      <c r="H34" s="64"/>
      <c r="I34" s="64"/>
      <c r="J34" s="64"/>
      <c r="K34" s="64"/>
      <c r="L34" s="64"/>
    </row>
    <row r="35" spans="1:12" ht="14.25" customHeight="1" x14ac:dyDescent="0.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ht="14.25" customHeight="1" x14ac:dyDescent="0.2">
      <c r="A36" s="73" t="s">
        <v>155</v>
      </c>
      <c r="B36" s="64"/>
      <c r="C36" s="110">
        <v>198.49</v>
      </c>
      <c r="D36" s="111"/>
      <c r="E36" s="68" t="s">
        <v>156</v>
      </c>
      <c r="F36" s="62"/>
      <c r="G36" s="62"/>
      <c r="H36" s="62"/>
      <c r="I36" s="62"/>
      <c r="J36" s="62"/>
      <c r="K36" s="62"/>
      <c r="L36" s="64"/>
    </row>
    <row r="37" spans="1:12" ht="14.25" customHeight="1" x14ac:dyDescent="0.2">
      <c r="A37" s="73"/>
      <c r="B37" s="64"/>
      <c r="C37" s="33"/>
      <c r="D37" s="74"/>
      <c r="E37" s="68"/>
      <c r="F37" s="62"/>
      <c r="G37" s="68" t="s">
        <v>157</v>
      </c>
      <c r="H37" s="64"/>
      <c r="I37" s="68"/>
      <c r="J37" s="68"/>
      <c r="K37" s="35">
        <v>19.62</v>
      </c>
      <c r="L37" s="68" t="s">
        <v>156</v>
      </c>
    </row>
    <row r="38" spans="1:12" ht="14.25" customHeight="1" x14ac:dyDescent="0.2">
      <c r="A38" s="64"/>
      <c r="B38" s="75" t="s">
        <v>158</v>
      </c>
      <c r="C38" s="34"/>
      <c r="D38" s="64"/>
      <c r="E38" s="68"/>
      <c r="F38" s="62"/>
      <c r="G38" s="68" t="s">
        <v>159</v>
      </c>
      <c r="H38" s="64"/>
      <c r="I38" s="68"/>
      <c r="J38" s="68"/>
      <c r="K38" s="35">
        <v>0.24</v>
      </c>
      <c r="L38" s="68" t="s">
        <v>156</v>
      </c>
    </row>
    <row r="39" spans="1:12" ht="14.25" customHeight="1" x14ac:dyDescent="0.2">
      <c r="A39" s="64"/>
      <c r="B39" s="73" t="s">
        <v>160</v>
      </c>
      <c r="C39" s="110">
        <v>198.49</v>
      </c>
      <c r="D39" s="111"/>
      <c r="E39" s="68" t="s">
        <v>156</v>
      </c>
      <c r="F39" s="62"/>
      <c r="G39" s="68" t="s">
        <v>161</v>
      </c>
      <c r="H39" s="64"/>
      <c r="I39" s="68"/>
      <c r="J39" s="74"/>
      <c r="K39" s="36">
        <v>26.318445700000002</v>
      </c>
      <c r="L39" s="68" t="s">
        <v>57</v>
      </c>
    </row>
    <row r="40" spans="1:12" ht="14.25" customHeight="1" x14ac:dyDescent="0.2">
      <c r="A40" s="64"/>
      <c r="B40" s="73" t="s">
        <v>162</v>
      </c>
      <c r="C40" s="110">
        <v>0</v>
      </c>
      <c r="D40" s="111"/>
      <c r="E40" s="68" t="s">
        <v>156</v>
      </c>
      <c r="F40" s="62"/>
      <c r="G40" s="68" t="s">
        <v>163</v>
      </c>
      <c r="H40" s="64"/>
      <c r="I40" s="68"/>
      <c r="J40" s="3"/>
      <c r="K40" s="36">
        <v>0.29207880000000003</v>
      </c>
      <c r="L40" s="68" t="s">
        <v>57</v>
      </c>
    </row>
    <row r="41" spans="1:12" ht="14.25" customHeight="1" x14ac:dyDescent="0.2">
      <c r="A41" s="64"/>
      <c r="B41" s="73" t="s">
        <v>164</v>
      </c>
      <c r="C41" s="110">
        <v>0</v>
      </c>
      <c r="D41" s="111"/>
      <c r="E41" s="68" t="s">
        <v>156</v>
      </c>
      <c r="F41" s="62"/>
      <c r="G41" s="68"/>
      <c r="H41" s="68"/>
      <c r="I41" s="68"/>
      <c r="J41" s="68"/>
      <c r="K41" s="62"/>
      <c r="L41" s="68"/>
    </row>
    <row r="42" spans="1:12" ht="14.25" customHeight="1" x14ac:dyDescent="0.2">
      <c r="A42" s="64"/>
      <c r="B42" s="73" t="s">
        <v>165</v>
      </c>
      <c r="C42" s="110">
        <v>0</v>
      </c>
      <c r="D42" s="111"/>
      <c r="E42" s="68" t="s">
        <v>156</v>
      </c>
      <c r="F42" s="62"/>
      <c r="G42" s="68"/>
      <c r="H42" s="68"/>
      <c r="I42" s="68"/>
      <c r="J42" s="68"/>
      <c r="K42" s="62"/>
      <c r="L42" s="68"/>
    </row>
    <row r="43" spans="1:12" ht="14.25" customHeight="1" x14ac:dyDescent="0.2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</row>
    <row r="44" spans="1:12" ht="12.75" customHeight="1" x14ac:dyDescent="0.2">
      <c r="A44" s="97" t="s">
        <v>166</v>
      </c>
      <c r="B44" s="97" t="s">
        <v>167</v>
      </c>
      <c r="C44" s="97" t="s">
        <v>168</v>
      </c>
      <c r="D44" s="97" t="s">
        <v>169</v>
      </c>
      <c r="E44" s="100" t="s">
        <v>170</v>
      </c>
      <c r="F44" s="101"/>
      <c r="G44" s="102"/>
      <c r="H44" s="100" t="s">
        <v>171</v>
      </c>
      <c r="I44" s="101"/>
      <c r="J44" s="101"/>
      <c r="K44" s="101"/>
      <c r="L44" s="102"/>
    </row>
    <row r="45" spans="1:12" ht="12.75" customHeight="1" x14ac:dyDescent="0.2">
      <c r="A45" s="98"/>
      <c r="B45" s="98"/>
      <c r="C45" s="98"/>
      <c r="D45" s="98"/>
      <c r="E45" s="103"/>
      <c r="F45" s="104"/>
      <c r="G45" s="105"/>
      <c r="H45" s="103"/>
      <c r="I45" s="104"/>
      <c r="J45" s="104"/>
      <c r="K45" s="104"/>
      <c r="L45" s="105"/>
    </row>
    <row r="46" spans="1:12" ht="12.75" customHeight="1" x14ac:dyDescent="0.2">
      <c r="A46" s="98"/>
      <c r="B46" s="98"/>
      <c r="C46" s="98"/>
      <c r="D46" s="98"/>
      <c r="E46" s="103"/>
      <c r="F46" s="104"/>
      <c r="G46" s="105"/>
      <c r="H46" s="103"/>
      <c r="I46" s="104"/>
      <c r="J46" s="104"/>
      <c r="K46" s="104"/>
      <c r="L46" s="105"/>
    </row>
    <row r="47" spans="1:12" ht="12.75" customHeight="1" x14ac:dyDescent="0.2">
      <c r="A47" s="98"/>
      <c r="B47" s="98"/>
      <c r="C47" s="98"/>
      <c r="D47" s="98"/>
      <c r="E47" s="106"/>
      <c r="F47" s="107"/>
      <c r="G47" s="108"/>
      <c r="H47" s="106"/>
      <c r="I47" s="107"/>
      <c r="J47" s="107"/>
      <c r="K47" s="107"/>
      <c r="L47" s="108"/>
    </row>
    <row r="48" spans="1:12" ht="51" customHeight="1" x14ac:dyDescent="0.2">
      <c r="A48" s="99"/>
      <c r="B48" s="99"/>
      <c r="C48" s="99"/>
      <c r="D48" s="99"/>
      <c r="E48" s="77" t="s">
        <v>172</v>
      </c>
      <c r="F48" s="77" t="s">
        <v>173</v>
      </c>
      <c r="G48" s="55" t="s">
        <v>174</v>
      </c>
      <c r="H48" s="77" t="s">
        <v>175</v>
      </c>
      <c r="I48" s="77" t="s">
        <v>176</v>
      </c>
      <c r="J48" s="77" t="s">
        <v>177</v>
      </c>
      <c r="K48" s="77" t="s">
        <v>173</v>
      </c>
      <c r="L48" s="77" t="s">
        <v>178</v>
      </c>
    </row>
    <row r="49" spans="1:83" ht="14.25" customHeight="1" x14ac:dyDescent="0.2">
      <c r="A49" s="78">
        <v>1</v>
      </c>
      <c r="B49" s="78">
        <v>2</v>
      </c>
      <c r="C49" s="78">
        <v>3</v>
      </c>
      <c r="D49" s="78">
        <v>4</v>
      </c>
      <c r="E49" s="78">
        <v>5</v>
      </c>
      <c r="F49" s="78">
        <v>6</v>
      </c>
      <c r="G49" s="78">
        <v>7</v>
      </c>
      <c r="H49" s="78">
        <v>8</v>
      </c>
      <c r="I49" s="78">
        <v>9</v>
      </c>
      <c r="J49" s="78">
        <v>10</v>
      </c>
      <c r="K49" s="79">
        <v>11</v>
      </c>
      <c r="L49" s="79">
        <v>12</v>
      </c>
    </row>
    <row r="51" spans="1:83" ht="16.5" x14ac:dyDescent="0.2">
      <c r="A51" s="95" t="s">
        <v>210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</row>
    <row r="52" spans="1:83" ht="85.5" x14ac:dyDescent="0.2">
      <c r="A52" s="17" t="s">
        <v>3</v>
      </c>
      <c r="B52" s="7" t="s">
        <v>211</v>
      </c>
      <c r="C52" s="7" t="s">
        <v>4</v>
      </c>
      <c r="D52" s="18" t="s">
        <v>5</v>
      </c>
      <c r="E52" s="9">
        <v>1.44E-2</v>
      </c>
      <c r="F52" s="9"/>
      <c r="G52" s="9">
        <v>1.44E-2</v>
      </c>
      <c r="H52" s="10"/>
      <c r="I52" s="19"/>
      <c r="J52" s="10"/>
      <c r="K52" s="19"/>
      <c r="L52" s="10"/>
    </row>
    <row r="53" spans="1:83" x14ac:dyDescent="0.2">
      <c r="C53" s="20" t="s">
        <v>333</v>
      </c>
    </row>
    <row r="54" spans="1:83" ht="15" x14ac:dyDescent="0.2">
      <c r="A54" s="6"/>
      <c r="B54" s="9">
        <v>1</v>
      </c>
      <c r="C54" s="6" t="s">
        <v>212</v>
      </c>
      <c r="D54" s="18" t="s">
        <v>57</v>
      </c>
      <c r="E54" s="16"/>
      <c r="F54" s="9"/>
      <c r="G54" s="9">
        <v>1.4976</v>
      </c>
      <c r="H54" s="9"/>
      <c r="I54" s="9"/>
      <c r="J54" s="9"/>
      <c r="K54" s="9"/>
      <c r="L54" s="13">
        <v>1058.0999999999999</v>
      </c>
    </row>
    <row r="55" spans="1:83" ht="14.25" x14ac:dyDescent="0.2">
      <c r="A55" s="7"/>
      <c r="B55" s="7" t="s">
        <v>55</v>
      </c>
      <c r="C55" s="7" t="s">
        <v>56</v>
      </c>
      <c r="D55" s="18" t="s">
        <v>57</v>
      </c>
      <c r="E55" s="9">
        <v>104</v>
      </c>
      <c r="F55" s="9"/>
      <c r="G55" s="9">
        <v>1.4976</v>
      </c>
      <c r="H55" s="10"/>
      <c r="I55" s="19"/>
      <c r="J55" s="10">
        <v>706.53</v>
      </c>
      <c r="K55" s="19"/>
      <c r="L55" s="10">
        <v>1058.0999999999999</v>
      </c>
    </row>
    <row r="56" spans="1:83" ht="15" x14ac:dyDescent="0.2">
      <c r="A56" s="6"/>
      <c r="B56" s="9">
        <v>2</v>
      </c>
      <c r="C56" s="6" t="s">
        <v>213</v>
      </c>
      <c r="D56" s="18"/>
      <c r="E56" s="16"/>
      <c r="F56" s="9"/>
      <c r="G56" s="9"/>
      <c r="H56" s="9"/>
      <c r="I56" s="9"/>
      <c r="J56" s="9"/>
      <c r="K56" s="9"/>
      <c r="L56" s="13">
        <v>2.17</v>
      </c>
    </row>
    <row r="57" spans="1:83" ht="15" x14ac:dyDescent="0.2">
      <c r="A57" s="6"/>
      <c r="B57" s="9"/>
      <c r="C57" s="6" t="s">
        <v>216</v>
      </c>
      <c r="D57" s="18" t="s">
        <v>57</v>
      </c>
      <c r="E57" s="16"/>
      <c r="F57" s="9"/>
      <c r="G57" s="9">
        <v>7.1999999999999998E-3</v>
      </c>
      <c r="H57" s="9"/>
      <c r="I57" s="9"/>
      <c r="J57" s="9"/>
      <c r="K57" s="9"/>
      <c r="L57" s="13">
        <v>4.97</v>
      </c>
      <c r="CE57">
        <v>1</v>
      </c>
    </row>
    <row r="58" spans="1:83" ht="42.75" x14ac:dyDescent="0.2">
      <c r="A58" s="7"/>
      <c r="B58" s="7" t="s">
        <v>58</v>
      </c>
      <c r="C58" s="7" t="s">
        <v>59</v>
      </c>
      <c r="D58" s="18" t="s">
        <v>60</v>
      </c>
      <c r="E58" s="9">
        <v>0.25</v>
      </c>
      <c r="F58" s="9"/>
      <c r="G58" s="9">
        <v>3.5999999999999999E-3</v>
      </c>
      <c r="H58" s="10">
        <v>37.32</v>
      </c>
      <c r="I58" s="19">
        <v>1.57</v>
      </c>
      <c r="J58" s="10">
        <v>58.59</v>
      </c>
      <c r="K58" s="19"/>
      <c r="L58" s="10">
        <v>0.21</v>
      </c>
    </row>
    <row r="59" spans="1:83" ht="28.5" x14ac:dyDescent="0.2">
      <c r="A59" s="7"/>
      <c r="B59" s="7" t="s">
        <v>61</v>
      </c>
      <c r="C59" s="7" t="s">
        <v>214</v>
      </c>
      <c r="D59" s="18" t="s">
        <v>57</v>
      </c>
      <c r="E59" s="9">
        <v>0.25</v>
      </c>
      <c r="F59" s="9"/>
      <c r="G59" s="9">
        <v>3.5999999999999999E-3</v>
      </c>
      <c r="H59" s="10"/>
      <c r="I59" s="19"/>
      <c r="J59" s="10">
        <v>649.24</v>
      </c>
      <c r="K59" s="19"/>
      <c r="L59" s="10">
        <v>2.34</v>
      </c>
      <c r="CE59">
        <v>1</v>
      </c>
    </row>
    <row r="60" spans="1:83" ht="28.5" x14ac:dyDescent="0.2">
      <c r="A60" s="7"/>
      <c r="B60" s="7" t="s">
        <v>62</v>
      </c>
      <c r="C60" s="7" t="s">
        <v>63</v>
      </c>
      <c r="D60" s="18" t="s">
        <v>60</v>
      </c>
      <c r="E60" s="9">
        <v>0.25</v>
      </c>
      <c r="F60" s="9"/>
      <c r="G60" s="9">
        <v>3.5999999999999999E-3</v>
      </c>
      <c r="H60" s="10"/>
      <c r="I60" s="19"/>
      <c r="J60" s="10">
        <v>544.91999999999996</v>
      </c>
      <c r="K60" s="19"/>
      <c r="L60" s="10">
        <v>1.96</v>
      </c>
    </row>
    <row r="61" spans="1:83" ht="28.5" x14ac:dyDescent="0.2">
      <c r="A61" s="7"/>
      <c r="B61" s="7" t="s">
        <v>64</v>
      </c>
      <c r="C61" s="7" t="s">
        <v>215</v>
      </c>
      <c r="D61" s="18" t="s">
        <v>57</v>
      </c>
      <c r="E61" s="9">
        <v>0.25</v>
      </c>
      <c r="F61" s="9"/>
      <c r="G61" s="9">
        <v>3.5999999999999999E-3</v>
      </c>
      <c r="H61" s="10"/>
      <c r="I61" s="19"/>
      <c r="J61" s="10">
        <v>731.08</v>
      </c>
      <c r="K61" s="19"/>
      <c r="L61" s="10">
        <v>2.63</v>
      </c>
      <c r="CE61">
        <v>1</v>
      </c>
    </row>
    <row r="62" spans="1:83" ht="15" x14ac:dyDescent="0.2">
      <c r="A62" s="6"/>
      <c r="B62" s="9">
        <v>4</v>
      </c>
      <c r="C62" s="6" t="s">
        <v>217</v>
      </c>
      <c r="D62" s="18"/>
      <c r="E62" s="16"/>
      <c r="F62" s="9"/>
      <c r="G62" s="9"/>
      <c r="H62" s="9"/>
      <c r="I62" s="9"/>
      <c r="J62" s="9"/>
      <c r="K62" s="9"/>
      <c r="L62" s="13">
        <v>389.78000000000003</v>
      </c>
    </row>
    <row r="63" spans="1:83" ht="28.5" x14ac:dyDescent="0.2">
      <c r="A63" s="7"/>
      <c r="B63" s="7" t="s">
        <v>65</v>
      </c>
      <c r="C63" s="7" t="s">
        <v>66</v>
      </c>
      <c r="D63" s="18" t="s">
        <v>67</v>
      </c>
      <c r="E63" s="9">
        <v>35.200000000000003</v>
      </c>
      <c r="F63" s="9"/>
      <c r="G63" s="9">
        <v>0.50688</v>
      </c>
      <c r="H63" s="10">
        <v>138.5</v>
      </c>
      <c r="I63" s="19">
        <v>1.44</v>
      </c>
      <c r="J63" s="10">
        <v>199.44</v>
      </c>
      <c r="K63" s="19"/>
      <c r="L63" s="10">
        <v>101.09</v>
      </c>
    </row>
    <row r="64" spans="1:83" ht="14.25" x14ac:dyDescent="0.2">
      <c r="A64" s="7"/>
      <c r="B64" s="7" t="s">
        <v>68</v>
      </c>
      <c r="C64" s="7" t="s">
        <v>69</v>
      </c>
      <c r="D64" s="18" t="s">
        <v>67</v>
      </c>
      <c r="E64" s="9">
        <v>0.2</v>
      </c>
      <c r="F64" s="9"/>
      <c r="G64" s="9">
        <v>2.8800000000000002E-3</v>
      </c>
      <c r="H64" s="10">
        <v>56.11</v>
      </c>
      <c r="I64" s="19">
        <v>1.6</v>
      </c>
      <c r="J64" s="10">
        <v>89.78</v>
      </c>
      <c r="K64" s="19"/>
      <c r="L64" s="10">
        <v>0.26</v>
      </c>
    </row>
    <row r="65" spans="1:82" ht="14.25" x14ac:dyDescent="0.2">
      <c r="A65" s="7"/>
      <c r="B65" s="7" t="s">
        <v>70</v>
      </c>
      <c r="C65" s="7" t="s">
        <v>71</v>
      </c>
      <c r="D65" s="18" t="s">
        <v>67</v>
      </c>
      <c r="E65" s="9">
        <v>0.3</v>
      </c>
      <c r="F65" s="9"/>
      <c r="G65" s="9">
        <v>4.3200000000000001E-3</v>
      </c>
      <c r="H65" s="10">
        <v>234.33</v>
      </c>
      <c r="I65" s="19">
        <v>1.61</v>
      </c>
      <c r="J65" s="10">
        <v>377.27</v>
      </c>
      <c r="K65" s="19"/>
      <c r="L65" s="10">
        <v>1.63</v>
      </c>
    </row>
    <row r="66" spans="1:82" ht="14.25" x14ac:dyDescent="0.2">
      <c r="A66" s="7"/>
      <c r="B66" s="7" t="s">
        <v>72</v>
      </c>
      <c r="C66" s="7" t="s">
        <v>73</v>
      </c>
      <c r="D66" s="18" t="s">
        <v>67</v>
      </c>
      <c r="E66" s="9">
        <v>27.7</v>
      </c>
      <c r="F66" s="9"/>
      <c r="G66" s="9">
        <v>0.39888000000000001</v>
      </c>
      <c r="H66" s="10">
        <v>671.98</v>
      </c>
      <c r="I66" s="19">
        <v>1.07</v>
      </c>
      <c r="J66" s="10">
        <v>719.02</v>
      </c>
      <c r="K66" s="19"/>
      <c r="L66" s="10">
        <v>286.8</v>
      </c>
    </row>
    <row r="67" spans="1:82" ht="14.25" x14ac:dyDescent="0.2">
      <c r="A67" s="7"/>
      <c r="B67" s="7" t="s">
        <v>129</v>
      </c>
      <c r="C67" s="7" t="s">
        <v>130</v>
      </c>
      <c r="D67" s="18" t="s">
        <v>32</v>
      </c>
      <c r="E67" s="9">
        <v>104</v>
      </c>
      <c r="F67" s="9"/>
      <c r="G67" s="9">
        <v>1.4976</v>
      </c>
      <c r="H67" s="10"/>
      <c r="I67" s="19"/>
      <c r="J67" s="10"/>
      <c r="K67" s="19"/>
      <c r="L67" s="10"/>
    </row>
    <row r="68" spans="1:82" ht="14.25" x14ac:dyDescent="0.2">
      <c r="A68" s="7"/>
      <c r="B68" s="7" t="s">
        <v>131</v>
      </c>
      <c r="C68" s="21" t="s">
        <v>132</v>
      </c>
      <c r="D68" s="22" t="s">
        <v>10</v>
      </c>
      <c r="E68" s="23">
        <v>0</v>
      </c>
      <c r="F68" s="23"/>
      <c r="G68" s="23">
        <v>0</v>
      </c>
      <c r="H68" s="24"/>
      <c r="I68" s="25"/>
      <c r="J68" s="24"/>
      <c r="K68" s="25"/>
      <c r="L68" s="24"/>
    </row>
    <row r="69" spans="1:82" ht="15" x14ac:dyDescent="0.2">
      <c r="A69" s="7"/>
      <c r="B69" s="7"/>
      <c r="C69" s="26" t="s">
        <v>218</v>
      </c>
      <c r="D69" s="18"/>
      <c r="E69" s="9"/>
      <c r="F69" s="9"/>
      <c r="G69" s="9"/>
      <c r="H69" s="10"/>
      <c r="I69" s="19"/>
      <c r="J69" s="10"/>
      <c r="K69" s="19"/>
      <c r="L69" s="10">
        <v>1455.02</v>
      </c>
    </row>
    <row r="70" spans="1:82" ht="42.75" x14ac:dyDescent="0.2">
      <c r="A70" s="17" t="s">
        <v>219</v>
      </c>
      <c r="B70" s="7" t="s">
        <v>8</v>
      </c>
      <c r="C70" s="7" t="s">
        <v>9</v>
      </c>
      <c r="D70" s="18" t="s">
        <v>10</v>
      </c>
      <c r="E70" s="9">
        <v>290.14251780000001</v>
      </c>
      <c r="F70" s="9"/>
      <c r="G70" s="9">
        <v>4.1780520000000001</v>
      </c>
      <c r="H70" s="10">
        <v>58.62</v>
      </c>
      <c r="I70" s="19">
        <v>1.44</v>
      </c>
      <c r="J70" s="10">
        <v>84.41</v>
      </c>
      <c r="K70" s="19"/>
      <c r="L70" s="10">
        <v>352.67</v>
      </c>
      <c r="AD70">
        <v>0</v>
      </c>
      <c r="AE70">
        <v>0</v>
      </c>
      <c r="AN70">
        <v>352.67</v>
      </c>
      <c r="AW70">
        <v>352.67</v>
      </c>
      <c r="AZ70">
        <v>0</v>
      </c>
      <c r="BA70">
        <v>0</v>
      </c>
      <c r="CD70">
        <v>1</v>
      </c>
    </row>
    <row r="71" spans="1:82" ht="28.5" x14ac:dyDescent="0.2">
      <c r="A71" s="17" t="s">
        <v>220</v>
      </c>
      <c r="B71" s="126" t="s">
        <v>11</v>
      </c>
      <c r="C71" s="7" t="s">
        <v>12</v>
      </c>
      <c r="D71" s="18" t="s">
        <v>13</v>
      </c>
      <c r="E71" s="9">
        <v>69.444444399999995</v>
      </c>
      <c r="F71" s="9"/>
      <c r="G71" s="9">
        <v>1</v>
      </c>
      <c r="H71" s="10">
        <v>7495.08</v>
      </c>
      <c r="I71" s="19"/>
      <c r="J71" s="10"/>
      <c r="K71" s="19"/>
      <c r="L71" s="10">
        <v>7495.08</v>
      </c>
      <c r="AD71">
        <v>0</v>
      </c>
      <c r="AE71">
        <v>0</v>
      </c>
      <c r="AN71">
        <v>7495.08</v>
      </c>
      <c r="AW71">
        <v>7495.08</v>
      </c>
      <c r="AZ71">
        <v>0</v>
      </c>
      <c r="BA71">
        <v>0</v>
      </c>
      <c r="CD71">
        <v>1</v>
      </c>
    </row>
    <row r="72" spans="1:82" ht="14.25" x14ac:dyDescent="0.2">
      <c r="A72" s="17" t="s">
        <v>221</v>
      </c>
      <c r="B72" s="7" t="s">
        <v>14</v>
      </c>
      <c r="C72" s="7" t="s">
        <v>15</v>
      </c>
      <c r="D72" s="18" t="s">
        <v>16</v>
      </c>
      <c r="E72" s="9">
        <v>0.98</v>
      </c>
      <c r="F72" s="9"/>
      <c r="G72" s="9">
        <v>1.4112E-2</v>
      </c>
      <c r="H72" s="10">
        <v>0</v>
      </c>
      <c r="I72" s="19"/>
      <c r="J72" s="10"/>
      <c r="K72" s="19"/>
      <c r="L72" s="10">
        <v>0</v>
      </c>
      <c r="AD72">
        <v>0</v>
      </c>
      <c r="AE72">
        <v>0</v>
      </c>
      <c r="AN72">
        <v>0</v>
      </c>
      <c r="AW72">
        <v>0</v>
      </c>
      <c r="AZ72">
        <v>0</v>
      </c>
      <c r="BA72">
        <v>0</v>
      </c>
      <c r="CD72">
        <v>1</v>
      </c>
    </row>
    <row r="73" spans="1:82" ht="14.25" x14ac:dyDescent="0.2">
      <c r="A73" s="7"/>
      <c r="B73" s="7"/>
      <c r="C73" s="7" t="s">
        <v>222</v>
      </c>
      <c r="D73" s="18"/>
      <c r="E73" s="9"/>
      <c r="F73" s="9"/>
      <c r="G73" s="9"/>
      <c r="H73" s="10"/>
      <c r="I73" s="19"/>
      <c r="J73" s="10"/>
      <c r="K73" s="19"/>
      <c r="L73" s="10">
        <v>1063.07</v>
      </c>
    </row>
    <row r="74" spans="1:82" ht="28.5" x14ac:dyDescent="0.2">
      <c r="A74" s="7"/>
      <c r="B74" s="7" t="s">
        <v>6</v>
      </c>
      <c r="C74" s="7" t="s">
        <v>223</v>
      </c>
      <c r="D74" s="18" t="s">
        <v>224</v>
      </c>
      <c r="E74" s="9">
        <v>90</v>
      </c>
      <c r="F74" s="9"/>
      <c r="G74" s="9">
        <v>90</v>
      </c>
      <c r="H74" s="10"/>
      <c r="I74" s="19"/>
      <c r="J74" s="10"/>
      <c r="K74" s="19"/>
      <c r="L74" s="10">
        <v>956.76</v>
      </c>
    </row>
    <row r="75" spans="1:82" ht="28.5" x14ac:dyDescent="0.2">
      <c r="A75" s="21"/>
      <c r="B75" s="21" t="s">
        <v>7</v>
      </c>
      <c r="C75" s="21" t="s">
        <v>225</v>
      </c>
      <c r="D75" s="22" t="s">
        <v>224</v>
      </c>
      <c r="E75" s="23">
        <v>45</v>
      </c>
      <c r="F75" s="23"/>
      <c r="G75" s="23">
        <v>45</v>
      </c>
      <c r="H75" s="24"/>
      <c r="I75" s="25"/>
      <c r="J75" s="24"/>
      <c r="K75" s="25"/>
      <c r="L75" s="24">
        <v>478.38</v>
      </c>
    </row>
    <row r="76" spans="1:82" ht="15" x14ac:dyDescent="0.2">
      <c r="C76" s="93" t="s">
        <v>226</v>
      </c>
      <c r="D76" s="93"/>
      <c r="E76" s="93"/>
      <c r="F76" s="93"/>
      <c r="G76" s="93"/>
      <c r="H76" s="93"/>
      <c r="I76" s="94">
        <v>745688.1944444445</v>
      </c>
      <c r="J76" s="94"/>
      <c r="K76" s="94">
        <v>10737.91</v>
      </c>
      <c r="L76" s="94"/>
      <c r="AD76">
        <v>27.05</v>
      </c>
      <c r="AE76">
        <v>13.52</v>
      </c>
      <c r="AN76" s="15">
        <v>2890.16</v>
      </c>
      <c r="AO76" s="15">
        <v>2.17</v>
      </c>
      <c r="AQ76" t="s">
        <v>227</v>
      </c>
      <c r="AR76" s="15">
        <v>1058.0999999999999</v>
      </c>
      <c r="AT76" s="15">
        <v>4.97</v>
      </c>
      <c r="AV76" t="s">
        <v>227</v>
      </c>
      <c r="AW76" s="15">
        <v>389.78000000000003</v>
      </c>
      <c r="AZ76">
        <v>956.76</v>
      </c>
      <c r="BA76">
        <v>478.38</v>
      </c>
      <c r="CD76">
        <v>1</v>
      </c>
    </row>
    <row r="77" spans="1:82" ht="42.75" x14ac:dyDescent="0.2">
      <c r="A77" s="17" t="s">
        <v>17</v>
      </c>
      <c r="B77" s="7" t="s">
        <v>228</v>
      </c>
      <c r="C77" s="7" t="s">
        <v>18</v>
      </c>
      <c r="D77" s="18" t="s">
        <v>5</v>
      </c>
      <c r="E77" s="9">
        <v>4.5600000000000002E-2</v>
      </c>
      <c r="F77" s="9"/>
      <c r="G77" s="9">
        <v>4.5600000000000002E-2</v>
      </c>
      <c r="H77" s="10"/>
      <c r="I77" s="19"/>
      <c r="J77" s="10"/>
      <c r="K77" s="19"/>
      <c r="L77" s="10"/>
    </row>
    <row r="78" spans="1:82" ht="25.5" x14ac:dyDescent="0.2">
      <c r="B78" s="27" t="s">
        <v>138</v>
      </c>
      <c r="C78" s="96" t="s">
        <v>229</v>
      </c>
      <c r="D78" s="96"/>
      <c r="E78" s="96"/>
      <c r="F78" s="96"/>
      <c r="G78" s="96"/>
      <c r="H78" s="96"/>
      <c r="I78" s="96"/>
      <c r="J78" s="96"/>
      <c r="K78" s="96"/>
      <c r="L78" s="96"/>
    </row>
    <row r="79" spans="1:82" x14ac:dyDescent="0.2">
      <c r="C79" s="20" t="s">
        <v>334</v>
      </c>
    </row>
    <row r="80" spans="1:82" ht="15" x14ac:dyDescent="0.2">
      <c r="A80" s="6"/>
      <c r="B80" s="9">
        <v>1</v>
      </c>
      <c r="C80" s="6" t="s">
        <v>212</v>
      </c>
      <c r="D80" s="18" t="s">
        <v>57</v>
      </c>
      <c r="E80" s="16"/>
      <c r="F80" s="9"/>
      <c r="G80" s="9">
        <v>15.62712</v>
      </c>
      <c r="H80" s="9"/>
      <c r="I80" s="9"/>
      <c r="J80" s="9"/>
      <c r="K80" s="9"/>
      <c r="L80" s="13">
        <v>11936.15</v>
      </c>
    </row>
    <row r="81" spans="1:83" ht="14.25" x14ac:dyDescent="0.2">
      <c r="A81" s="7"/>
      <c r="B81" s="7" t="s">
        <v>74</v>
      </c>
      <c r="C81" s="7" t="s">
        <v>75</v>
      </c>
      <c r="D81" s="18" t="s">
        <v>57</v>
      </c>
      <c r="E81" s="9">
        <v>298</v>
      </c>
      <c r="F81" s="9">
        <v>1.1499999999999999</v>
      </c>
      <c r="G81" s="9">
        <v>15.62712</v>
      </c>
      <c r="H81" s="10"/>
      <c r="I81" s="19"/>
      <c r="J81" s="10">
        <v>763.81</v>
      </c>
      <c r="K81" s="19"/>
      <c r="L81" s="10">
        <v>11936.15</v>
      </c>
    </row>
    <row r="82" spans="1:83" ht="15" x14ac:dyDescent="0.2">
      <c r="A82" s="6"/>
      <c r="B82" s="9">
        <v>2</v>
      </c>
      <c r="C82" s="6" t="s">
        <v>213</v>
      </c>
      <c r="D82" s="18"/>
      <c r="E82" s="16"/>
      <c r="F82" s="9"/>
      <c r="G82" s="9"/>
      <c r="H82" s="9"/>
      <c r="I82" s="9"/>
      <c r="J82" s="9"/>
      <c r="K82" s="9"/>
      <c r="L82" s="13">
        <v>257.97999999999985</v>
      </c>
    </row>
    <row r="83" spans="1:83" ht="15" x14ac:dyDescent="0.2">
      <c r="A83" s="6"/>
      <c r="B83" s="9"/>
      <c r="C83" s="6" t="s">
        <v>216</v>
      </c>
      <c r="D83" s="18" t="s">
        <v>57</v>
      </c>
      <c r="E83" s="16"/>
      <c r="F83" s="9"/>
      <c r="G83" s="9">
        <v>0.14136000000000001</v>
      </c>
      <c r="H83" s="9"/>
      <c r="I83" s="9"/>
      <c r="J83" s="9"/>
      <c r="K83" s="9"/>
      <c r="L83" s="13">
        <v>134.82</v>
      </c>
      <c r="CE83">
        <v>1</v>
      </c>
    </row>
    <row r="84" spans="1:83" ht="28.5" x14ac:dyDescent="0.2">
      <c r="A84" s="7"/>
      <c r="B84" s="7" t="s">
        <v>76</v>
      </c>
      <c r="C84" s="7" t="s">
        <v>77</v>
      </c>
      <c r="D84" s="18" t="s">
        <v>60</v>
      </c>
      <c r="E84" s="9">
        <v>2.2000000000000002</v>
      </c>
      <c r="F84" s="9">
        <v>1.25</v>
      </c>
      <c r="G84" s="9">
        <v>0.12540000000000001</v>
      </c>
      <c r="H84" s="10"/>
      <c r="I84" s="19"/>
      <c r="J84" s="10">
        <v>1585.56</v>
      </c>
      <c r="K84" s="19"/>
      <c r="L84" s="10">
        <v>198.83</v>
      </c>
    </row>
    <row r="85" spans="1:83" ht="28.5" x14ac:dyDescent="0.2">
      <c r="A85" s="7"/>
      <c r="B85" s="7" t="s">
        <v>78</v>
      </c>
      <c r="C85" s="7" t="s">
        <v>230</v>
      </c>
      <c r="D85" s="18" t="s">
        <v>57</v>
      </c>
      <c r="E85" s="9">
        <v>2.2000000000000002</v>
      </c>
      <c r="F85" s="9">
        <v>1.25</v>
      </c>
      <c r="G85" s="9">
        <v>0.12540000000000001</v>
      </c>
      <c r="H85" s="10"/>
      <c r="I85" s="19"/>
      <c r="J85" s="10">
        <v>982.04</v>
      </c>
      <c r="K85" s="19"/>
      <c r="L85" s="10">
        <v>123.15</v>
      </c>
      <c r="CE85">
        <v>1</v>
      </c>
    </row>
    <row r="86" spans="1:83" ht="28.5" x14ac:dyDescent="0.2">
      <c r="A86" s="7"/>
      <c r="B86" s="7" t="s">
        <v>79</v>
      </c>
      <c r="C86" s="7" t="s">
        <v>80</v>
      </c>
      <c r="D86" s="18" t="s">
        <v>60</v>
      </c>
      <c r="E86" s="9">
        <v>43.9</v>
      </c>
      <c r="F86" s="9">
        <v>1.25</v>
      </c>
      <c r="G86" s="9">
        <v>2.5023</v>
      </c>
      <c r="H86" s="10">
        <v>13.44</v>
      </c>
      <c r="I86" s="19">
        <v>1.5</v>
      </c>
      <c r="J86" s="10">
        <v>20.16</v>
      </c>
      <c r="K86" s="19"/>
      <c r="L86" s="10">
        <v>50.45</v>
      </c>
    </row>
    <row r="87" spans="1:83" ht="28.5" x14ac:dyDescent="0.2">
      <c r="A87" s="7"/>
      <c r="B87" s="7" t="s">
        <v>62</v>
      </c>
      <c r="C87" s="7" t="s">
        <v>63</v>
      </c>
      <c r="D87" s="18" t="s">
        <v>60</v>
      </c>
      <c r="E87" s="9">
        <v>0.28000000000000003</v>
      </c>
      <c r="F87" s="9">
        <v>1.25</v>
      </c>
      <c r="G87" s="9">
        <v>1.5959999999999998E-2</v>
      </c>
      <c r="H87" s="10"/>
      <c r="I87" s="19"/>
      <c r="J87" s="10">
        <v>544.91999999999996</v>
      </c>
      <c r="K87" s="19"/>
      <c r="L87" s="10">
        <v>8.6999999999999993</v>
      </c>
    </row>
    <row r="88" spans="1:83" ht="28.5" x14ac:dyDescent="0.2">
      <c r="A88" s="7"/>
      <c r="B88" s="7" t="s">
        <v>64</v>
      </c>
      <c r="C88" s="7" t="s">
        <v>215</v>
      </c>
      <c r="D88" s="18" t="s">
        <v>57</v>
      </c>
      <c r="E88" s="9">
        <v>0.28000000000000003</v>
      </c>
      <c r="F88" s="9">
        <v>1.25</v>
      </c>
      <c r="G88" s="9">
        <v>1.5959999999999998E-2</v>
      </c>
      <c r="H88" s="10"/>
      <c r="I88" s="19"/>
      <c r="J88" s="10">
        <v>731.08</v>
      </c>
      <c r="K88" s="19"/>
      <c r="L88" s="10">
        <v>11.67</v>
      </c>
      <c r="CE88">
        <v>1</v>
      </c>
    </row>
    <row r="89" spans="1:83" ht="15" x14ac:dyDescent="0.2">
      <c r="A89" s="6"/>
      <c r="B89" s="9">
        <v>4</v>
      </c>
      <c r="C89" s="6" t="s">
        <v>217</v>
      </c>
      <c r="D89" s="18"/>
      <c r="E89" s="16"/>
      <c r="F89" s="9"/>
      <c r="G89" s="9"/>
      <c r="H89" s="9"/>
      <c r="I89" s="9"/>
      <c r="J89" s="9"/>
      <c r="K89" s="9"/>
      <c r="L89" s="13">
        <v>169.65000000000003</v>
      </c>
    </row>
    <row r="90" spans="1:83" ht="28.5" x14ac:dyDescent="0.2">
      <c r="A90" s="7"/>
      <c r="B90" s="7" t="s">
        <v>81</v>
      </c>
      <c r="C90" s="7" t="s">
        <v>82</v>
      </c>
      <c r="D90" s="18" t="s">
        <v>16</v>
      </c>
      <c r="E90" s="9">
        <v>1.15E-3</v>
      </c>
      <c r="F90" s="9"/>
      <c r="G90" s="9">
        <v>5.24E-5</v>
      </c>
      <c r="H90" s="10">
        <v>231787.35</v>
      </c>
      <c r="I90" s="19">
        <v>1.6</v>
      </c>
      <c r="J90" s="10">
        <v>370859.76</v>
      </c>
      <c r="K90" s="19"/>
      <c r="L90" s="10">
        <v>19.43</v>
      </c>
    </row>
    <row r="91" spans="1:83" ht="42.75" x14ac:dyDescent="0.2">
      <c r="A91" s="7"/>
      <c r="B91" s="7" t="s">
        <v>83</v>
      </c>
      <c r="C91" s="7" t="s">
        <v>84</v>
      </c>
      <c r="D91" s="18" t="s">
        <v>16</v>
      </c>
      <c r="E91" s="9">
        <v>0.02</v>
      </c>
      <c r="F91" s="9"/>
      <c r="G91" s="9">
        <v>9.1200000000000005E-4</v>
      </c>
      <c r="H91" s="10">
        <v>105278.81</v>
      </c>
      <c r="I91" s="19">
        <v>1.28</v>
      </c>
      <c r="J91" s="10">
        <v>134756.88</v>
      </c>
      <c r="K91" s="19"/>
      <c r="L91" s="10">
        <v>122.9</v>
      </c>
    </row>
    <row r="92" spans="1:83" ht="71.25" x14ac:dyDescent="0.2">
      <c r="A92" s="7"/>
      <c r="B92" s="7" t="s">
        <v>85</v>
      </c>
      <c r="C92" s="7" t="s">
        <v>86</v>
      </c>
      <c r="D92" s="18" t="s">
        <v>87</v>
      </c>
      <c r="E92" s="9">
        <v>0.2</v>
      </c>
      <c r="F92" s="9"/>
      <c r="G92" s="9">
        <v>9.1199999999999996E-3</v>
      </c>
      <c r="H92" s="10">
        <v>307.83999999999997</v>
      </c>
      <c r="I92" s="19">
        <v>0.73</v>
      </c>
      <c r="J92" s="10">
        <v>224.72</v>
      </c>
      <c r="K92" s="19"/>
      <c r="L92" s="10">
        <v>2.0499999999999998</v>
      </c>
    </row>
    <row r="93" spans="1:83" ht="57" x14ac:dyDescent="0.2">
      <c r="A93" s="7"/>
      <c r="B93" s="7" t="s">
        <v>88</v>
      </c>
      <c r="C93" s="7" t="s">
        <v>89</v>
      </c>
      <c r="D93" s="18" t="s">
        <v>90</v>
      </c>
      <c r="E93" s="9">
        <v>0.04</v>
      </c>
      <c r="F93" s="9"/>
      <c r="G93" s="9">
        <v>1.8240000000000001E-3</v>
      </c>
      <c r="H93" s="10">
        <v>16496.03</v>
      </c>
      <c r="I93" s="19">
        <v>0.84</v>
      </c>
      <c r="J93" s="10">
        <v>13856.67</v>
      </c>
      <c r="K93" s="19"/>
      <c r="L93" s="10">
        <v>25.27</v>
      </c>
    </row>
    <row r="94" spans="1:83" ht="14.25" x14ac:dyDescent="0.2">
      <c r="A94" s="7"/>
      <c r="B94" s="7" t="s">
        <v>129</v>
      </c>
      <c r="C94" s="7" t="s">
        <v>133</v>
      </c>
      <c r="D94" s="18" t="s">
        <v>32</v>
      </c>
      <c r="E94" s="9">
        <v>0</v>
      </c>
      <c r="F94" s="9"/>
      <c r="G94" s="9">
        <v>0</v>
      </c>
      <c r="H94" s="10"/>
      <c r="I94" s="19"/>
      <c r="J94" s="10"/>
      <c r="K94" s="19"/>
      <c r="L94" s="10"/>
    </row>
    <row r="95" spans="1:83" ht="14.25" x14ac:dyDescent="0.2">
      <c r="A95" s="7"/>
      <c r="B95" s="7" t="s">
        <v>134</v>
      </c>
      <c r="C95" s="21" t="s">
        <v>135</v>
      </c>
      <c r="D95" s="22" t="s">
        <v>16</v>
      </c>
      <c r="E95" s="23">
        <v>0</v>
      </c>
      <c r="F95" s="23"/>
      <c r="G95" s="23">
        <v>0</v>
      </c>
      <c r="H95" s="24"/>
      <c r="I95" s="25"/>
      <c r="J95" s="24"/>
      <c r="K95" s="25"/>
      <c r="L95" s="24"/>
    </row>
    <row r="96" spans="1:83" ht="15" x14ac:dyDescent="0.2">
      <c r="A96" s="7"/>
      <c r="B96" s="7"/>
      <c r="C96" s="26" t="s">
        <v>218</v>
      </c>
      <c r="D96" s="18"/>
      <c r="E96" s="9"/>
      <c r="F96" s="9"/>
      <c r="G96" s="9"/>
      <c r="H96" s="10"/>
      <c r="I96" s="19"/>
      <c r="J96" s="10"/>
      <c r="K96" s="19"/>
      <c r="L96" s="10">
        <v>12498.599999999999</v>
      </c>
    </row>
    <row r="97" spans="1:83" ht="99.75" x14ac:dyDescent="0.2">
      <c r="A97" s="17" t="s">
        <v>231</v>
      </c>
      <c r="B97" s="126" t="s">
        <v>11</v>
      </c>
      <c r="C97" s="7" t="s">
        <v>21</v>
      </c>
      <c r="D97" s="18" t="s">
        <v>13</v>
      </c>
      <c r="E97" s="9">
        <v>21.9298246</v>
      </c>
      <c r="F97" s="9"/>
      <c r="G97" s="9">
        <v>1</v>
      </c>
      <c r="H97" s="10">
        <v>73383.61</v>
      </c>
      <c r="I97" s="19"/>
      <c r="J97" s="10"/>
      <c r="K97" s="19"/>
      <c r="L97" s="10">
        <v>73383.61</v>
      </c>
      <c r="AD97">
        <v>0</v>
      </c>
      <c r="AE97">
        <v>0</v>
      </c>
      <c r="AN97">
        <v>73383.61</v>
      </c>
      <c r="AW97">
        <v>73383.61</v>
      </c>
      <c r="AZ97">
        <v>0</v>
      </c>
      <c r="BA97">
        <v>0</v>
      </c>
      <c r="CD97">
        <v>1</v>
      </c>
    </row>
    <row r="98" spans="1:83" ht="14.25" x14ac:dyDescent="0.2">
      <c r="A98" s="7"/>
      <c r="B98" s="7"/>
      <c r="C98" s="7" t="s">
        <v>222</v>
      </c>
      <c r="D98" s="18"/>
      <c r="E98" s="9"/>
      <c r="F98" s="9"/>
      <c r="G98" s="9"/>
      <c r="H98" s="10"/>
      <c r="I98" s="19"/>
      <c r="J98" s="10"/>
      <c r="K98" s="19"/>
      <c r="L98" s="10">
        <v>12070.97</v>
      </c>
    </row>
    <row r="99" spans="1:83" ht="28.5" x14ac:dyDescent="0.2">
      <c r="A99" s="7"/>
      <c r="B99" s="7" t="s">
        <v>19</v>
      </c>
      <c r="C99" s="7" t="s">
        <v>232</v>
      </c>
      <c r="D99" s="18" t="s">
        <v>224</v>
      </c>
      <c r="E99" s="9">
        <v>93</v>
      </c>
      <c r="F99" s="9"/>
      <c r="G99" s="9">
        <v>93</v>
      </c>
      <c r="H99" s="10"/>
      <c r="I99" s="19"/>
      <c r="J99" s="10"/>
      <c r="K99" s="19"/>
      <c r="L99" s="10">
        <v>11226</v>
      </c>
    </row>
    <row r="100" spans="1:83" ht="28.5" x14ac:dyDescent="0.2">
      <c r="A100" s="21"/>
      <c r="B100" s="21" t="s">
        <v>20</v>
      </c>
      <c r="C100" s="21" t="s">
        <v>233</v>
      </c>
      <c r="D100" s="22" t="s">
        <v>224</v>
      </c>
      <c r="E100" s="23">
        <v>62</v>
      </c>
      <c r="F100" s="23"/>
      <c r="G100" s="23">
        <v>62</v>
      </c>
      <c r="H100" s="24"/>
      <c r="I100" s="25"/>
      <c r="J100" s="24"/>
      <c r="K100" s="25"/>
      <c r="L100" s="24">
        <v>7484</v>
      </c>
    </row>
    <row r="101" spans="1:83" ht="15" x14ac:dyDescent="0.2">
      <c r="C101" s="93" t="s">
        <v>226</v>
      </c>
      <c r="D101" s="93"/>
      <c r="E101" s="93"/>
      <c r="F101" s="93"/>
      <c r="G101" s="93"/>
      <c r="H101" s="93"/>
      <c r="I101" s="94">
        <v>2293688.8157894732</v>
      </c>
      <c r="J101" s="94"/>
      <c r="K101" s="94">
        <v>104592.20999999999</v>
      </c>
      <c r="L101" s="94"/>
      <c r="AD101">
        <v>105.04</v>
      </c>
      <c r="AE101">
        <v>70.03</v>
      </c>
      <c r="AN101" s="15">
        <v>31208.6</v>
      </c>
      <c r="AO101" s="15">
        <v>257.97999999999985</v>
      </c>
      <c r="AQ101" t="s">
        <v>227</v>
      </c>
      <c r="AR101" s="15">
        <v>11936.15</v>
      </c>
      <c r="AT101" s="15">
        <v>134.82</v>
      </c>
      <c r="AV101" t="s">
        <v>227</v>
      </c>
      <c r="AW101" s="15">
        <v>169.65000000000003</v>
      </c>
      <c r="AZ101">
        <v>11226</v>
      </c>
      <c r="BA101">
        <v>7484</v>
      </c>
      <c r="CD101">
        <v>1</v>
      </c>
    </row>
    <row r="102" spans="1:83" ht="93.75" x14ac:dyDescent="0.2">
      <c r="A102" s="17" t="s">
        <v>23</v>
      </c>
      <c r="B102" s="7" t="s">
        <v>234</v>
      </c>
      <c r="C102" s="7" t="s">
        <v>235</v>
      </c>
      <c r="D102" s="18" t="s">
        <v>5</v>
      </c>
      <c r="E102" s="9">
        <v>1.7100000000000001E-2</v>
      </c>
      <c r="F102" s="9"/>
      <c r="G102" s="9">
        <v>1.7100000000000001E-2</v>
      </c>
      <c r="H102" s="10"/>
      <c r="I102" s="19"/>
      <c r="J102" s="10"/>
      <c r="K102" s="19"/>
      <c r="L102" s="10"/>
    </row>
    <row r="103" spans="1:83" ht="76.5" x14ac:dyDescent="0.2">
      <c r="B103" s="27" t="s">
        <v>22</v>
      </c>
    </row>
    <row r="104" spans="1:83" x14ac:dyDescent="0.2">
      <c r="C104" s="20" t="s">
        <v>335</v>
      </c>
    </row>
    <row r="105" spans="1:83" ht="15" x14ac:dyDescent="0.2">
      <c r="A105" s="6"/>
      <c r="B105" s="9">
        <v>1</v>
      </c>
      <c r="C105" s="6" t="s">
        <v>212</v>
      </c>
      <c r="D105" s="18" t="s">
        <v>57</v>
      </c>
      <c r="E105" s="16"/>
      <c r="F105" s="9"/>
      <c r="G105" s="9">
        <v>2.2150657000000002</v>
      </c>
      <c r="H105" s="9"/>
      <c r="I105" s="9"/>
      <c r="J105" s="9"/>
      <c r="K105" s="9"/>
      <c r="L105" s="13">
        <v>1535.8400000000001</v>
      </c>
    </row>
    <row r="106" spans="1:83" ht="14.25" x14ac:dyDescent="0.2">
      <c r="A106" s="7"/>
      <c r="B106" s="7" t="s">
        <v>96</v>
      </c>
      <c r="C106" s="7" t="s">
        <v>97</v>
      </c>
      <c r="D106" s="18" t="s">
        <v>98</v>
      </c>
      <c r="E106" s="9">
        <v>8.59</v>
      </c>
      <c r="F106" s="9">
        <v>1.1499999999999999</v>
      </c>
      <c r="G106" s="9">
        <v>0.1689224</v>
      </c>
      <c r="H106" s="10"/>
      <c r="I106" s="19"/>
      <c r="J106" s="10">
        <v>594.67999999999995</v>
      </c>
      <c r="K106" s="19"/>
      <c r="L106" s="10">
        <v>100.45</v>
      </c>
    </row>
    <row r="107" spans="1:83" ht="14.25" x14ac:dyDescent="0.2">
      <c r="A107" s="7"/>
      <c r="B107" s="7" t="s">
        <v>99</v>
      </c>
      <c r="C107" s="7" t="s">
        <v>100</v>
      </c>
      <c r="D107" s="18" t="s">
        <v>98</v>
      </c>
      <c r="E107" s="9">
        <v>37.590000000000003</v>
      </c>
      <c r="F107" s="9">
        <v>1.1499999999999999</v>
      </c>
      <c r="G107" s="9">
        <v>0.73920739999999996</v>
      </c>
      <c r="H107" s="10"/>
      <c r="I107" s="19"/>
      <c r="J107" s="10">
        <v>649.24</v>
      </c>
      <c r="K107" s="19"/>
      <c r="L107" s="10">
        <v>479.92</v>
      </c>
    </row>
    <row r="108" spans="1:83" ht="14.25" x14ac:dyDescent="0.2">
      <c r="A108" s="7"/>
      <c r="B108" s="7" t="s">
        <v>101</v>
      </c>
      <c r="C108" s="7" t="s">
        <v>102</v>
      </c>
      <c r="D108" s="18" t="s">
        <v>98</v>
      </c>
      <c r="E108" s="9">
        <v>66.459999999999994</v>
      </c>
      <c r="F108" s="9">
        <v>1.1499999999999999</v>
      </c>
      <c r="G108" s="9">
        <v>1.3069359</v>
      </c>
      <c r="H108" s="10"/>
      <c r="I108" s="19"/>
      <c r="J108" s="10">
        <v>731.08</v>
      </c>
      <c r="K108" s="19"/>
      <c r="L108" s="10">
        <v>955.47</v>
      </c>
    </row>
    <row r="109" spans="1:83" ht="15" x14ac:dyDescent="0.2">
      <c r="A109" s="6"/>
      <c r="B109" s="9">
        <v>2</v>
      </c>
      <c r="C109" s="6" t="s">
        <v>213</v>
      </c>
      <c r="D109" s="18"/>
      <c r="E109" s="16"/>
      <c r="F109" s="9"/>
      <c r="G109" s="9"/>
      <c r="H109" s="9"/>
      <c r="I109" s="9"/>
      <c r="J109" s="9"/>
      <c r="K109" s="9"/>
      <c r="L109" s="13">
        <v>12.229999999999997</v>
      </c>
    </row>
    <row r="110" spans="1:83" ht="15" x14ac:dyDescent="0.2">
      <c r="A110" s="6"/>
      <c r="B110" s="9"/>
      <c r="C110" s="6" t="s">
        <v>216</v>
      </c>
      <c r="D110" s="18" t="s">
        <v>57</v>
      </c>
      <c r="E110" s="16"/>
      <c r="F110" s="9"/>
      <c r="G110" s="9">
        <v>2.24438E-2</v>
      </c>
      <c r="H110" s="9"/>
      <c r="I110" s="9"/>
      <c r="J110" s="9"/>
      <c r="K110" s="9"/>
      <c r="L110" s="13">
        <v>16.41</v>
      </c>
      <c r="CE110">
        <v>1</v>
      </c>
    </row>
    <row r="111" spans="1:83" ht="28.5" x14ac:dyDescent="0.2">
      <c r="A111" s="7"/>
      <c r="B111" s="7" t="s">
        <v>62</v>
      </c>
      <c r="C111" s="7" t="s">
        <v>63</v>
      </c>
      <c r="D111" s="18" t="s">
        <v>60</v>
      </c>
      <c r="E111" s="9">
        <v>1.05</v>
      </c>
      <c r="F111" s="9">
        <v>1.25</v>
      </c>
      <c r="G111" s="9">
        <v>2.24438E-2</v>
      </c>
      <c r="H111" s="10"/>
      <c r="I111" s="19"/>
      <c r="J111" s="10">
        <v>544.91999999999996</v>
      </c>
      <c r="K111" s="19"/>
      <c r="L111" s="10">
        <v>12.23</v>
      </c>
    </row>
    <row r="112" spans="1:83" ht="28.5" x14ac:dyDescent="0.2">
      <c r="A112" s="7"/>
      <c r="B112" s="7" t="s">
        <v>64</v>
      </c>
      <c r="C112" s="7" t="s">
        <v>215</v>
      </c>
      <c r="D112" s="18" t="s">
        <v>57</v>
      </c>
      <c r="E112" s="9">
        <v>1.05</v>
      </c>
      <c r="F112" s="9">
        <v>1.25</v>
      </c>
      <c r="G112" s="9">
        <v>2.24438E-2</v>
      </c>
      <c r="H112" s="10"/>
      <c r="I112" s="19"/>
      <c r="J112" s="10">
        <v>731.08</v>
      </c>
      <c r="K112" s="19"/>
      <c r="L112" s="10">
        <v>16.41</v>
      </c>
      <c r="CE112">
        <v>1</v>
      </c>
    </row>
    <row r="113" spans="1:82" ht="15" x14ac:dyDescent="0.2">
      <c r="A113" s="6"/>
      <c r="B113" s="9">
        <v>4</v>
      </c>
      <c r="C113" s="6" t="s">
        <v>217</v>
      </c>
      <c r="D113" s="18"/>
      <c r="E113" s="16"/>
      <c r="F113" s="9"/>
      <c r="G113" s="9"/>
      <c r="H113" s="9"/>
      <c r="I113" s="9"/>
      <c r="J113" s="9"/>
      <c r="K113" s="9"/>
      <c r="L113" s="13">
        <v>5.81</v>
      </c>
    </row>
    <row r="114" spans="1:82" ht="14.25" x14ac:dyDescent="0.2">
      <c r="A114" s="7"/>
      <c r="B114" s="7" t="s">
        <v>93</v>
      </c>
      <c r="C114" s="7" t="s">
        <v>94</v>
      </c>
      <c r="D114" s="18" t="s">
        <v>95</v>
      </c>
      <c r="E114" s="9">
        <v>5.67</v>
      </c>
      <c r="F114" s="9"/>
      <c r="G114" s="9">
        <v>9.6957000000000002E-2</v>
      </c>
      <c r="H114" s="10"/>
      <c r="I114" s="19"/>
      <c r="J114" s="10">
        <v>6.92</v>
      </c>
      <c r="K114" s="19"/>
      <c r="L114" s="10">
        <v>0.67</v>
      </c>
    </row>
    <row r="115" spans="1:82" ht="57" x14ac:dyDescent="0.2">
      <c r="A115" s="7"/>
      <c r="B115" s="7" t="s">
        <v>103</v>
      </c>
      <c r="C115" s="7" t="s">
        <v>104</v>
      </c>
      <c r="D115" s="18" t="s">
        <v>25</v>
      </c>
      <c r="E115" s="9">
        <v>1.36</v>
      </c>
      <c r="F115" s="9"/>
      <c r="G115" s="9">
        <v>2.3255999999999999E-2</v>
      </c>
      <c r="H115" s="10">
        <v>33.36</v>
      </c>
      <c r="I115" s="19">
        <v>1.31</v>
      </c>
      <c r="J115" s="10">
        <v>43.7</v>
      </c>
      <c r="K115" s="19"/>
      <c r="L115" s="10">
        <v>1.02</v>
      </c>
    </row>
    <row r="116" spans="1:82" ht="71.25" x14ac:dyDescent="0.2">
      <c r="A116" s="7"/>
      <c r="B116" s="7" t="s">
        <v>105</v>
      </c>
      <c r="C116" s="7" t="s">
        <v>106</v>
      </c>
      <c r="D116" s="18" t="s">
        <v>25</v>
      </c>
      <c r="E116" s="9">
        <v>1.63</v>
      </c>
      <c r="F116" s="9"/>
      <c r="G116" s="9">
        <v>2.7872999999999998E-2</v>
      </c>
      <c r="H116" s="10">
        <v>112.14</v>
      </c>
      <c r="I116" s="19">
        <v>1.31</v>
      </c>
      <c r="J116" s="10">
        <v>146.9</v>
      </c>
      <c r="K116" s="19"/>
      <c r="L116" s="10">
        <v>4.09</v>
      </c>
    </row>
    <row r="117" spans="1:82" ht="57" x14ac:dyDescent="0.2">
      <c r="A117" s="7"/>
      <c r="B117" s="7" t="s">
        <v>107</v>
      </c>
      <c r="C117" s="7" t="s">
        <v>108</v>
      </c>
      <c r="D117" s="18" t="s">
        <v>25</v>
      </c>
      <c r="E117" s="9">
        <v>2.9999999999999997E-4</v>
      </c>
      <c r="F117" s="9"/>
      <c r="G117" s="9">
        <v>5.1000000000000003E-6</v>
      </c>
      <c r="H117" s="10">
        <v>5395.08</v>
      </c>
      <c r="I117" s="19">
        <v>1.22</v>
      </c>
      <c r="J117" s="10">
        <v>6582</v>
      </c>
      <c r="K117" s="19"/>
      <c r="L117" s="10">
        <v>0.03</v>
      </c>
    </row>
    <row r="118" spans="1:82" ht="14.25" x14ac:dyDescent="0.2">
      <c r="A118" s="7"/>
      <c r="B118" s="7" t="s">
        <v>136</v>
      </c>
      <c r="C118" s="21" t="s">
        <v>137</v>
      </c>
      <c r="D118" s="22" t="s">
        <v>32</v>
      </c>
      <c r="E118" s="23">
        <v>100</v>
      </c>
      <c r="F118" s="23"/>
      <c r="G118" s="23">
        <v>1.71</v>
      </c>
      <c r="H118" s="24"/>
      <c r="I118" s="25"/>
      <c r="J118" s="24"/>
      <c r="K118" s="25"/>
      <c r="L118" s="24"/>
    </row>
    <row r="119" spans="1:82" ht="15" x14ac:dyDescent="0.2">
      <c r="A119" s="7"/>
      <c r="B119" s="7"/>
      <c r="C119" s="26" t="s">
        <v>218</v>
      </c>
      <c r="D119" s="18"/>
      <c r="E119" s="9"/>
      <c r="F119" s="9"/>
      <c r="G119" s="9"/>
      <c r="H119" s="10"/>
      <c r="I119" s="19"/>
      <c r="J119" s="10"/>
      <c r="K119" s="19"/>
      <c r="L119" s="10">
        <v>1570.2900000000002</v>
      </c>
    </row>
    <row r="120" spans="1:82" ht="171" x14ac:dyDescent="0.2">
      <c r="A120" s="17" t="s">
        <v>236</v>
      </c>
      <c r="B120" s="126" t="s">
        <v>11</v>
      </c>
      <c r="C120" s="7" t="s">
        <v>140</v>
      </c>
      <c r="D120" s="18" t="s">
        <v>13</v>
      </c>
      <c r="E120" s="9">
        <v>58.479532200000001</v>
      </c>
      <c r="F120" s="9"/>
      <c r="G120" s="9">
        <v>1</v>
      </c>
      <c r="H120" s="10">
        <v>39934.43</v>
      </c>
      <c r="I120" s="19"/>
      <c r="J120" s="10"/>
      <c r="K120" s="19"/>
      <c r="L120" s="10">
        <v>39934.43</v>
      </c>
      <c r="AD120">
        <v>0</v>
      </c>
      <c r="AE120">
        <v>0</v>
      </c>
      <c r="AN120">
        <v>39934.43</v>
      </c>
      <c r="AW120">
        <v>39934.43</v>
      </c>
      <c r="AZ120">
        <v>0</v>
      </c>
      <c r="BA120">
        <v>0</v>
      </c>
      <c r="CD120">
        <v>1</v>
      </c>
    </row>
    <row r="121" spans="1:82" ht="14.25" x14ac:dyDescent="0.2">
      <c r="A121" s="7"/>
      <c r="B121" s="7"/>
      <c r="C121" s="7" t="s">
        <v>222</v>
      </c>
      <c r="D121" s="18"/>
      <c r="E121" s="9"/>
      <c r="F121" s="9"/>
      <c r="G121" s="9"/>
      <c r="H121" s="10"/>
      <c r="I121" s="19"/>
      <c r="J121" s="10"/>
      <c r="K121" s="19"/>
      <c r="L121" s="10">
        <v>1552.2500000000002</v>
      </c>
    </row>
    <row r="122" spans="1:82" ht="28.5" x14ac:dyDescent="0.2">
      <c r="A122" s="7"/>
      <c r="B122" s="7" t="s">
        <v>19</v>
      </c>
      <c r="C122" s="7" t="s">
        <v>232</v>
      </c>
      <c r="D122" s="18" t="s">
        <v>224</v>
      </c>
      <c r="E122" s="9">
        <v>93</v>
      </c>
      <c r="F122" s="9"/>
      <c r="G122" s="9">
        <v>93</v>
      </c>
      <c r="H122" s="10"/>
      <c r="I122" s="19"/>
      <c r="J122" s="10"/>
      <c r="K122" s="19"/>
      <c r="L122" s="10">
        <v>1443.59</v>
      </c>
    </row>
    <row r="123" spans="1:82" ht="28.5" x14ac:dyDescent="0.2">
      <c r="A123" s="21"/>
      <c r="B123" s="21" t="s">
        <v>20</v>
      </c>
      <c r="C123" s="21" t="s">
        <v>233</v>
      </c>
      <c r="D123" s="22" t="s">
        <v>224</v>
      </c>
      <c r="E123" s="23">
        <v>62</v>
      </c>
      <c r="F123" s="23"/>
      <c r="G123" s="23">
        <v>62</v>
      </c>
      <c r="H123" s="24"/>
      <c r="I123" s="25"/>
      <c r="J123" s="24"/>
      <c r="K123" s="25"/>
      <c r="L123" s="24">
        <v>962.4</v>
      </c>
    </row>
    <row r="124" spans="1:82" ht="15" x14ac:dyDescent="0.2">
      <c r="C124" s="93" t="s">
        <v>226</v>
      </c>
      <c r="D124" s="93"/>
      <c r="E124" s="93"/>
      <c r="F124" s="93"/>
      <c r="G124" s="93"/>
      <c r="H124" s="93"/>
      <c r="I124" s="94">
        <v>2567877.7777777775</v>
      </c>
      <c r="J124" s="94"/>
      <c r="K124" s="94">
        <v>43910.71</v>
      </c>
      <c r="L124" s="94"/>
      <c r="AD124">
        <v>43.03</v>
      </c>
      <c r="AE124">
        <v>28.69</v>
      </c>
      <c r="AN124" s="15">
        <v>3976.28</v>
      </c>
      <c r="AO124" s="15">
        <v>12.229999999999997</v>
      </c>
      <c r="AQ124" t="s">
        <v>227</v>
      </c>
      <c r="AR124" s="15">
        <v>1535.8400000000001</v>
      </c>
      <c r="AT124" s="15">
        <v>16.41</v>
      </c>
      <c r="AV124" t="s">
        <v>227</v>
      </c>
      <c r="AW124" s="15">
        <v>5.81</v>
      </c>
      <c r="AZ124">
        <v>1443.59</v>
      </c>
      <c r="BA124">
        <v>962.4</v>
      </c>
      <c r="CD124">
        <v>1</v>
      </c>
    </row>
    <row r="125" spans="1:82" ht="108" x14ac:dyDescent="0.2">
      <c r="A125" s="17" t="s">
        <v>26</v>
      </c>
      <c r="B125" s="7" t="s">
        <v>237</v>
      </c>
      <c r="C125" s="7" t="s">
        <v>238</v>
      </c>
      <c r="D125" s="18" t="s">
        <v>5</v>
      </c>
      <c r="E125" s="9">
        <v>4.2999999999999997E-2</v>
      </c>
      <c r="F125" s="9"/>
      <c r="G125" s="9">
        <v>4.2999999999999997E-2</v>
      </c>
      <c r="H125" s="10"/>
      <c r="I125" s="19"/>
      <c r="J125" s="10"/>
      <c r="K125" s="19"/>
      <c r="L125" s="10"/>
    </row>
    <row r="126" spans="1:82" ht="76.5" x14ac:dyDescent="0.2">
      <c r="B126" s="27" t="s">
        <v>22</v>
      </c>
    </row>
    <row r="127" spans="1:82" x14ac:dyDescent="0.2">
      <c r="C127" s="20" t="s">
        <v>336</v>
      </c>
    </row>
    <row r="128" spans="1:82" ht="15" x14ac:dyDescent="0.2">
      <c r="A128" s="6"/>
      <c r="B128" s="9">
        <v>1</v>
      </c>
      <c r="C128" s="6" t="s">
        <v>212</v>
      </c>
      <c r="D128" s="18" t="s">
        <v>57</v>
      </c>
      <c r="E128" s="16"/>
      <c r="F128" s="9"/>
      <c r="G128" s="9">
        <v>3.1648000000000001</v>
      </c>
      <c r="H128" s="9"/>
      <c r="I128" s="9"/>
      <c r="J128" s="9"/>
      <c r="K128" s="9"/>
      <c r="L128" s="13">
        <v>2382.7800000000002</v>
      </c>
    </row>
    <row r="129" spans="1:83" ht="14.25" x14ac:dyDescent="0.2">
      <c r="A129" s="7"/>
      <c r="B129" s="7" t="s">
        <v>91</v>
      </c>
      <c r="C129" s="7" t="s">
        <v>92</v>
      </c>
      <c r="D129" s="18" t="s">
        <v>57</v>
      </c>
      <c r="E129" s="9">
        <v>64</v>
      </c>
      <c r="F129" s="9">
        <v>1.1499999999999999</v>
      </c>
      <c r="G129" s="9">
        <v>3.1648000000000001</v>
      </c>
      <c r="H129" s="10"/>
      <c r="I129" s="19"/>
      <c r="J129" s="10">
        <v>752.9</v>
      </c>
      <c r="K129" s="19"/>
      <c r="L129" s="10">
        <v>2382.7800000000002</v>
      </c>
    </row>
    <row r="130" spans="1:83" ht="15" x14ac:dyDescent="0.2">
      <c r="A130" s="6"/>
      <c r="B130" s="9">
        <v>2</v>
      </c>
      <c r="C130" s="6" t="s">
        <v>213</v>
      </c>
      <c r="D130" s="18"/>
      <c r="E130" s="16"/>
      <c r="F130" s="9"/>
      <c r="G130" s="9"/>
      <c r="H130" s="9"/>
      <c r="I130" s="9"/>
      <c r="J130" s="9"/>
      <c r="K130" s="9"/>
      <c r="L130" s="13">
        <v>0.32000000000000028</v>
      </c>
    </row>
    <row r="131" spans="1:83" ht="15" x14ac:dyDescent="0.2">
      <c r="A131" s="6"/>
      <c r="B131" s="9"/>
      <c r="C131" s="6" t="s">
        <v>216</v>
      </c>
      <c r="D131" s="18" t="s">
        <v>57</v>
      </c>
      <c r="E131" s="16"/>
      <c r="F131" s="9"/>
      <c r="G131" s="9">
        <v>1.075E-3</v>
      </c>
      <c r="H131" s="9"/>
      <c r="I131" s="9"/>
      <c r="J131" s="9"/>
      <c r="K131" s="9"/>
      <c r="L131" s="13">
        <v>0.74</v>
      </c>
      <c r="CE131">
        <v>1</v>
      </c>
    </row>
    <row r="132" spans="1:83" ht="42.75" x14ac:dyDescent="0.2">
      <c r="A132" s="7"/>
      <c r="B132" s="7" t="s">
        <v>58</v>
      </c>
      <c r="C132" s="7" t="s">
        <v>59</v>
      </c>
      <c r="D132" s="18" t="s">
        <v>60</v>
      </c>
      <c r="E132" s="9">
        <v>0.01</v>
      </c>
      <c r="F132" s="9">
        <v>1.25</v>
      </c>
      <c r="G132" s="9">
        <v>5.375E-4</v>
      </c>
      <c r="H132" s="10">
        <v>37.32</v>
      </c>
      <c r="I132" s="19">
        <v>1.57</v>
      </c>
      <c r="J132" s="10">
        <v>58.59</v>
      </c>
      <c r="K132" s="19"/>
      <c r="L132" s="10">
        <v>0.03</v>
      </c>
    </row>
    <row r="133" spans="1:83" ht="28.5" x14ac:dyDescent="0.2">
      <c r="A133" s="7"/>
      <c r="B133" s="7" t="s">
        <v>61</v>
      </c>
      <c r="C133" s="7" t="s">
        <v>214</v>
      </c>
      <c r="D133" s="18" t="s">
        <v>57</v>
      </c>
      <c r="E133" s="9">
        <v>0.01</v>
      </c>
      <c r="F133" s="9">
        <v>1.25</v>
      </c>
      <c r="G133" s="9">
        <v>5.375E-4</v>
      </c>
      <c r="H133" s="10"/>
      <c r="I133" s="19"/>
      <c r="J133" s="10">
        <v>649.24</v>
      </c>
      <c r="K133" s="19"/>
      <c r="L133" s="10">
        <v>0.35</v>
      </c>
      <c r="CE133">
        <v>1</v>
      </c>
    </row>
    <row r="134" spans="1:83" ht="28.5" x14ac:dyDescent="0.2">
      <c r="A134" s="7"/>
      <c r="B134" s="7" t="s">
        <v>62</v>
      </c>
      <c r="C134" s="7" t="s">
        <v>63</v>
      </c>
      <c r="D134" s="18" t="s">
        <v>60</v>
      </c>
      <c r="E134" s="9">
        <v>0.01</v>
      </c>
      <c r="F134" s="9">
        <v>1.25</v>
      </c>
      <c r="G134" s="9">
        <v>5.375E-4</v>
      </c>
      <c r="H134" s="10"/>
      <c r="I134" s="19"/>
      <c r="J134" s="10">
        <v>544.91999999999996</v>
      </c>
      <c r="K134" s="19"/>
      <c r="L134" s="10">
        <v>0.28999999999999998</v>
      </c>
    </row>
    <row r="135" spans="1:83" ht="28.5" x14ac:dyDescent="0.2">
      <c r="A135" s="7"/>
      <c r="B135" s="7" t="s">
        <v>64</v>
      </c>
      <c r="C135" s="7" t="s">
        <v>215</v>
      </c>
      <c r="D135" s="18" t="s">
        <v>57</v>
      </c>
      <c r="E135" s="9">
        <v>0.01</v>
      </c>
      <c r="F135" s="9">
        <v>1.25</v>
      </c>
      <c r="G135" s="9">
        <v>5.375E-4</v>
      </c>
      <c r="H135" s="10"/>
      <c r="I135" s="19"/>
      <c r="J135" s="10">
        <v>731.08</v>
      </c>
      <c r="K135" s="19"/>
      <c r="L135" s="10">
        <v>0.39</v>
      </c>
      <c r="CE135">
        <v>1</v>
      </c>
    </row>
    <row r="136" spans="1:83" ht="15" x14ac:dyDescent="0.2">
      <c r="A136" s="6"/>
      <c r="B136" s="9">
        <v>4</v>
      </c>
      <c r="C136" s="6" t="s">
        <v>217</v>
      </c>
      <c r="D136" s="18"/>
      <c r="E136" s="16"/>
      <c r="F136" s="9"/>
      <c r="G136" s="9"/>
      <c r="H136" s="9"/>
      <c r="I136" s="9"/>
      <c r="J136" s="9"/>
      <c r="K136" s="9"/>
      <c r="L136" s="13">
        <v>321.28000000000003</v>
      </c>
    </row>
    <row r="137" spans="1:83" ht="14.25" x14ac:dyDescent="0.2">
      <c r="A137" s="7"/>
      <c r="B137" s="7" t="s">
        <v>68</v>
      </c>
      <c r="C137" s="7" t="s">
        <v>69</v>
      </c>
      <c r="D137" s="18" t="s">
        <v>67</v>
      </c>
      <c r="E137" s="9">
        <v>0.15</v>
      </c>
      <c r="F137" s="9"/>
      <c r="G137" s="9">
        <v>6.45E-3</v>
      </c>
      <c r="H137" s="10">
        <v>56.11</v>
      </c>
      <c r="I137" s="19">
        <v>1.6</v>
      </c>
      <c r="J137" s="10">
        <v>89.78</v>
      </c>
      <c r="K137" s="19"/>
      <c r="L137" s="10">
        <v>0.57999999999999996</v>
      </c>
    </row>
    <row r="138" spans="1:83" ht="28.5" x14ac:dyDescent="0.2">
      <c r="A138" s="7"/>
      <c r="B138" s="7" t="s">
        <v>109</v>
      </c>
      <c r="C138" s="7" t="s">
        <v>110</v>
      </c>
      <c r="D138" s="18" t="s">
        <v>16</v>
      </c>
      <c r="E138" s="9">
        <v>7.0000000000000001E-3</v>
      </c>
      <c r="F138" s="9"/>
      <c r="G138" s="9">
        <v>3.01E-4</v>
      </c>
      <c r="H138" s="10">
        <v>635827.25</v>
      </c>
      <c r="I138" s="19">
        <v>1.38</v>
      </c>
      <c r="J138" s="10">
        <v>877441.61</v>
      </c>
      <c r="K138" s="19"/>
      <c r="L138" s="10">
        <v>264.11</v>
      </c>
    </row>
    <row r="139" spans="1:83" ht="14.25" x14ac:dyDescent="0.2">
      <c r="A139" s="7"/>
      <c r="B139" s="7" t="s">
        <v>111</v>
      </c>
      <c r="C139" s="7" t="s">
        <v>112</v>
      </c>
      <c r="D139" s="18" t="s">
        <v>67</v>
      </c>
      <c r="E139" s="9">
        <v>13</v>
      </c>
      <c r="F139" s="9"/>
      <c r="G139" s="9">
        <v>0.55900000000000005</v>
      </c>
      <c r="H139" s="10">
        <v>60.6</v>
      </c>
      <c r="I139" s="19">
        <v>1.44</v>
      </c>
      <c r="J139" s="10">
        <v>87.26</v>
      </c>
      <c r="K139" s="19"/>
      <c r="L139" s="10">
        <v>48.78</v>
      </c>
    </row>
    <row r="140" spans="1:83" ht="14.25" x14ac:dyDescent="0.2">
      <c r="A140" s="7"/>
      <c r="B140" s="7" t="s">
        <v>113</v>
      </c>
      <c r="C140" s="21" t="s">
        <v>114</v>
      </c>
      <c r="D140" s="22" t="s">
        <v>16</v>
      </c>
      <c r="E140" s="23">
        <v>5.0000000000000001E-3</v>
      </c>
      <c r="F140" s="23"/>
      <c r="G140" s="23">
        <v>2.1499999999999999E-4</v>
      </c>
      <c r="H140" s="24">
        <v>25237.94</v>
      </c>
      <c r="I140" s="25">
        <v>1.44</v>
      </c>
      <c r="J140" s="24">
        <v>36342.629999999997</v>
      </c>
      <c r="K140" s="25"/>
      <c r="L140" s="24">
        <v>7.81</v>
      </c>
    </row>
    <row r="141" spans="1:83" ht="15" x14ac:dyDescent="0.2">
      <c r="A141" s="7"/>
      <c r="B141" s="7"/>
      <c r="C141" s="26" t="s">
        <v>218</v>
      </c>
      <c r="D141" s="18"/>
      <c r="E141" s="9"/>
      <c r="F141" s="9"/>
      <c r="G141" s="9"/>
      <c r="H141" s="10"/>
      <c r="I141" s="19"/>
      <c r="J141" s="10"/>
      <c r="K141" s="19"/>
      <c r="L141" s="10">
        <v>2705.1200000000003</v>
      </c>
    </row>
    <row r="142" spans="1:83" ht="42.75" x14ac:dyDescent="0.2">
      <c r="A142" s="17" t="s">
        <v>239</v>
      </c>
      <c r="B142" s="7" t="s">
        <v>30</v>
      </c>
      <c r="C142" s="7" t="s">
        <v>240</v>
      </c>
      <c r="D142" s="18" t="s">
        <v>32</v>
      </c>
      <c r="E142" s="9">
        <v>-107</v>
      </c>
      <c r="F142" s="9"/>
      <c r="G142" s="9">
        <v>-4.601</v>
      </c>
      <c r="H142" s="10">
        <v>194.06</v>
      </c>
      <c r="I142" s="19">
        <v>1.18</v>
      </c>
      <c r="J142" s="10">
        <v>228.99</v>
      </c>
      <c r="K142" s="19"/>
      <c r="L142" s="10">
        <v>-1053.58</v>
      </c>
      <c r="AD142">
        <v>0</v>
      </c>
      <c r="AE142">
        <v>0</v>
      </c>
      <c r="AN142">
        <v>-1053.58</v>
      </c>
      <c r="AW142">
        <v>-1053.58</v>
      </c>
      <c r="AZ142">
        <v>0</v>
      </c>
      <c r="BA142">
        <v>0</v>
      </c>
      <c r="CD142">
        <v>1</v>
      </c>
    </row>
    <row r="143" spans="1:83" ht="15" x14ac:dyDescent="0.2">
      <c r="A143" s="17" t="s">
        <v>241</v>
      </c>
      <c r="B143" s="126" t="s">
        <v>11</v>
      </c>
      <c r="C143" s="7" t="s">
        <v>33</v>
      </c>
      <c r="D143" s="18" t="s">
        <v>32</v>
      </c>
      <c r="E143" s="9">
        <v>107</v>
      </c>
      <c r="F143" s="9"/>
      <c r="G143" s="9">
        <v>4.601</v>
      </c>
      <c r="H143" s="10">
        <v>5311.48</v>
      </c>
      <c r="I143" s="19"/>
      <c r="J143" s="10"/>
      <c r="K143" s="19"/>
      <c r="L143" s="10">
        <v>24438.12</v>
      </c>
      <c r="AD143">
        <v>0</v>
      </c>
      <c r="AE143">
        <v>0</v>
      </c>
      <c r="AN143">
        <v>24438.12</v>
      </c>
      <c r="AW143">
        <v>24438.12</v>
      </c>
      <c r="AZ143">
        <v>0</v>
      </c>
      <c r="BA143">
        <v>0</v>
      </c>
      <c r="CD143">
        <v>1</v>
      </c>
    </row>
    <row r="144" spans="1:83" ht="14.25" x14ac:dyDescent="0.2">
      <c r="A144" s="7"/>
      <c r="B144" s="7"/>
      <c r="C144" s="7" t="s">
        <v>222</v>
      </c>
      <c r="D144" s="18"/>
      <c r="E144" s="9"/>
      <c r="F144" s="9"/>
      <c r="G144" s="9"/>
      <c r="H144" s="10"/>
      <c r="I144" s="19"/>
      <c r="J144" s="10"/>
      <c r="K144" s="19"/>
      <c r="L144" s="10">
        <v>2383.52</v>
      </c>
    </row>
    <row r="145" spans="1:82" ht="14.25" x14ac:dyDescent="0.2">
      <c r="A145" s="7"/>
      <c r="B145" s="7" t="s">
        <v>28</v>
      </c>
      <c r="C145" s="7" t="s">
        <v>242</v>
      </c>
      <c r="D145" s="18" t="s">
        <v>224</v>
      </c>
      <c r="E145" s="9">
        <v>100</v>
      </c>
      <c r="F145" s="9"/>
      <c r="G145" s="9">
        <v>100</v>
      </c>
      <c r="H145" s="10"/>
      <c r="I145" s="19"/>
      <c r="J145" s="10"/>
      <c r="K145" s="19"/>
      <c r="L145" s="10">
        <v>2383.52</v>
      </c>
    </row>
    <row r="146" spans="1:82" ht="14.25" x14ac:dyDescent="0.2">
      <c r="A146" s="21"/>
      <c r="B146" s="21" t="s">
        <v>29</v>
      </c>
      <c r="C146" s="21" t="s">
        <v>243</v>
      </c>
      <c r="D146" s="22" t="s">
        <v>224</v>
      </c>
      <c r="E146" s="23">
        <v>49</v>
      </c>
      <c r="F146" s="23"/>
      <c r="G146" s="23">
        <v>49</v>
      </c>
      <c r="H146" s="24"/>
      <c r="I146" s="25"/>
      <c r="J146" s="24"/>
      <c r="K146" s="25"/>
      <c r="L146" s="24">
        <v>1167.92</v>
      </c>
    </row>
    <row r="147" spans="1:82" ht="15" x14ac:dyDescent="0.2">
      <c r="C147" s="93" t="s">
        <v>226</v>
      </c>
      <c r="D147" s="93"/>
      <c r="E147" s="93"/>
      <c r="F147" s="93"/>
      <c r="G147" s="93"/>
      <c r="H147" s="93"/>
      <c r="I147" s="94">
        <v>689327.9069767443</v>
      </c>
      <c r="J147" s="94"/>
      <c r="K147" s="94">
        <v>29641.100000000002</v>
      </c>
      <c r="L147" s="94"/>
      <c r="AD147">
        <v>91.72</v>
      </c>
      <c r="AE147">
        <v>44.94</v>
      </c>
      <c r="AN147" s="15">
        <v>6256.56</v>
      </c>
      <c r="AO147" s="15">
        <v>0.32000000000000028</v>
      </c>
      <c r="AQ147" t="s">
        <v>227</v>
      </c>
      <c r="AR147" s="15">
        <v>2382.7800000000002</v>
      </c>
      <c r="AT147" s="15">
        <v>0.74</v>
      </c>
      <c r="AV147" t="s">
        <v>227</v>
      </c>
      <c r="AW147" s="15">
        <v>321.28000000000003</v>
      </c>
      <c r="AZ147">
        <v>2383.52</v>
      </c>
      <c r="BA147">
        <v>1167.92</v>
      </c>
      <c r="CD147">
        <v>1</v>
      </c>
    </row>
    <row r="149" spans="1:82" ht="15" x14ac:dyDescent="0.2">
      <c r="A149" s="11"/>
      <c r="B149" s="12"/>
      <c r="C149" s="90" t="s">
        <v>184</v>
      </c>
      <c r="D149" s="90"/>
      <c r="E149" s="90"/>
      <c r="F149" s="90"/>
      <c r="G149" s="90"/>
      <c r="H149" s="90"/>
      <c r="I149" s="13"/>
      <c r="J149" s="11"/>
      <c r="K149" s="14"/>
      <c r="L149" s="13">
        <v>162779.36000000002</v>
      </c>
    </row>
    <row r="150" spans="1:82" ht="14.25" x14ac:dyDescent="0.2">
      <c r="A150" s="5"/>
      <c r="B150" s="8"/>
      <c r="C150" s="91" t="s">
        <v>185</v>
      </c>
      <c r="D150" s="87"/>
      <c r="E150" s="87"/>
      <c r="F150" s="87"/>
      <c r="G150" s="87"/>
      <c r="H150" s="87"/>
      <c r="I150" s="10"/>
      <c r="J150" s="5"/>
      <c r="K150" s="9"/>
      <c r="L150" s="10"/>
    </row>
    <row r="151" spans="1:82" ht="14.25" x14ac:dyDescent="0.2">
      <c r="A151" s="5"/>
      <c r="B151" s="8"/>
      <c r="C151" s="87" t="s">
        <v>186</v>
      </c>
      <c r="D151" s="87"/>
      <c r="E151" s="87"/>
      <c r="F151" s="87"/>
      <c r="G151" s="87"/>
      <c r="H151" s="87"/>
      <c r="I151" s="10"/>
      <c r="J151" s="5"/>
      <c r="K151" s="9"/>
      <c r="L151" s="10">
        <v>16912.87</v>
      </c>
    </row>
    <row r="152" spans="1:82" ht="14.25" hidden="1" x14ac:dyDescent="0.2">
      <c r="A152" s="5"/>
      <c r="B152" s="8"/>
      <c r="C152" s="87" t="s">
        <v>187</v>
      </c>
      <c r="D152" s="87"/>
      <c r="E152" s="87"/>
      <c r="F152" s="87"/>
      <c r="G152" s="87"/>
      <c r="H152" s="87"/>
      <c r="I152" s="10"/>
      <c r="J152" s="5"/>
      <c r="K152" s="9"/>
      <c r="L152" s="10">
        <v>429.63999999999987</v>
      </c>
    </row>
    <row r="153" spans="1:82" ht="14.25" hidden="1" x14ac:dyDescent="0.2">
      <c r="A153" s="5"/>
      <c r="B153" s="8"/>
      <c r="C153" s="91" t="s">
        <v>188</v>
      </c>
      <c r="D153" s="87"/>
      <c r="E153" s="87"/>
      <c r="F153" s="87"/>
      <c r="G153" s="87"/>
      <c r="H153" s="87"/>
      <c r="I153" s="10"/>
      <c r="J153" s="5"/>
      <c r="K153" s="9"/>
      <c r="L153" s="10"/>
    </row>
    <row r="154" spans="1:82" ht="14.25" x14ac:dyDescent="0.2">
      <c r="A154" s="5"/>
      <c r="B154" s="8"/>
      <c r="C154" s="87" t="s">
        <v>187</v>
      </c>
      <c r="D154" s="87"/>
      <c r="E154" s="87"/>
      <c r="F154" s="87"/>
      <c r="G154" s="87"/>
      <c r="H154" s="87"/>
      <c r="I154" s="10"/>
      <c r="J154" s="5"/>
      <c r="K154" s="9"/>
      <c r="L154" s="10">
        <v>272.69999999999987</v>
      </c>
    </row>
    <row r="155" spans="1:82" ht="14.25" hidden="1" x14ac:dyDescent="0.2">
      <c r="A155" s="5"/>
      <c r="B155" s="8"/>
      <c r="C155" s="91" t="s">
        <v>189</v>
      </c>
      <c r="D155" s="87"/>
      <c r="E155" s="87"/>
      <c r="F155" s="87"/>
      <c r="G155" s="87"/>
      <c r="H155" s="87"/>
      <c r="I155" s="10"/>
      <c r="J155" s="5"/>
      <c r="K155" s="9"/>
      <c r="L155" s="10"/>
    </row>
    <row r="156" spans="1:82" ht="14.25" x14ac:dyDescent="0.2">
      <c r="A156" s="5"/>
      <c r="B156" s="8"/>
      <c r="C156" s="87" t="s">
        <v>209</v>
      </c>
      <c r="D156" s="87"/>
      <c r="E156" s="87"/>
      <c r="F156" s="87"/>
      <c r="G156" s="87"/>
      <c r="H156" s="87"/>
      <c r="I156" s="10"/>
      <c r="J156" s="5"/>
      <c r="K156" s="9"/>
      <c r="L156" s="10">
        <v>156.94</v>
      </c>
    </row>
    <row r="157" spans="1:82" ht="14.25" hidden="1" x14ac:dyDescent="0.2">
      <c r="A157" s="5"/>
      <c r="B157" s="8"/>
      <c r="C157" s="87" t="s">
        <v>190</v>
      </c>
      <c r="D157" s="87"/>
      <c r="E157" s="87"/>
      <c r="F157" s="87"/>
      <c r="G157" s="87"/>
      <c r="H157" s="87"/>
      <c r="I157" s="10"/>
      <c r="J157" s="5"/>
      <c r="K157" s="9"/>
      <c r="L157" s="10">
        <v>0</v>
      </c>
    </row>
    <row r="158" spans="1:82" ht="14.25" x14ac:dyDescent="0.2">
      <c r="A158" s="5"/>
      <c r="B158" s="8"/>
      <c r="C158" s="87" t="s">
        <v>191</v>
      </c>
      <c r="D158" s="87"/>
      <c r="E158" s="87"/>
      <c r="F158" s="87"/>
      <c r="G158" s="87"/>
      <c r="H158" s="87"/>
      <c r="I158" s="10"/>
      <c r="J158" s="5"/>
      <c r="K158" s="9"/>
      <c r="L158" s="10">
        <v>145436.85</v>
      </c>
    </row>
    <row r="159" spans="1:82" ht="14.25" x14ac:dyDescent="0.2">
      <c r="A159" s="5"/>
      <c r="B159" s="8"/>
      <c r="C159" s="91" t="s">
        <v>188</v>
      </c>
      <c r="D159" s="87"/>
      <c r="E159" s="87"/>
      <c r="F159" s="87"/>
      <c r="G159" s="87"/>
      <c r="H159" s="87"/>
      <c r="I159" s="10"/>
      <c r="J159" s="5"/>
      <c r="K159" s="9"/>
      <c r="L159" s="10"/>
    </row>
    <row r="160" spans="1:82" ht="14.25" x14ac:dyDescent="0.2">
      <c r="A160" s="5"/>
      <c r="B160" s="8"/>
      <c r="C160" s="87" t="s">
        <v>192</v>
      </c>
      <c r="D160" s="87"/>
      <c r="E160" s="87"/>
      <c r="F160" s="87"/>
      <c r="G160" s="87"/>
      <c r="H160" s="87"/>
      <c r="I160" s="10"/>
      <c r="J160" s="5"/>
      <c r="K160" s="9"/>
      <c r="L160" s="10">
        <v>145436.85</v>
      </c>
    </row>
    <row r="161" spans="1:12" ht="14.25" hidden="1" x14ac:dyDescent="0.2">
      <c r="A161" s="5"/>
      <c r="B161" s="8"/>
      <c r="C161" s="87" t="s">
        <v>193</v>
      </c>
      <c r="D161" s="87"/>
      <c r="E161" s="87"/>
      <c r="F161" s="87"/>
      <c r="G161" s="87"/>
      <c r="H161" s="87"/>
      <c r="I161" s="10"/>
      <c r="J161" s="5"/>
      <c r="K161" s="9"/>
      <c r="L161" s="10">
        <v>0</v>
      </c>
    </row>
    <row r="162" spans="1:12" ht="14.25" hidden="1" x14ac:dyDescent="0.2">
      <c r="A162" s="5"/>
      <c r="B162" s="8"/>
      <c r="C162" s="87" t="s">
        <v>194</v>
      </c>
      <c r="D162" s="87"/>
      <c r="E162" s="87"/>
      <c r="F162" s="87"/>
      <c r="G162" s="87"/>
      <c r="H162" s="87"/>
      <c r="I162" s="10"/>
      <c r="J162" s="5"/>
      <c r="K162" s="9"/>
      <c r="L162" s="10">
        <v>0</v>
      </c>
    </row>
    <row r="163" spans="1:12" ht="14.25" x14ac:dyDescent="0.2">
      <c r="A163" s="5"/>
      <c r="B163" s="8"/>
      <c r="C163" s="87" t="s">
        <v>195</v>
      </c>
      <c r="D163" s="87"/>
      <c r="E163" s="87"/>
      <c r="F163" s="87"/>
      <c r="G163" s="87"/>
      <c r="H163" s="87"/>
      <c r="I163" s="10"/>
      <c r="J163" s="5"/>
      <c r="K163" s="9"/>
      <c r="L163" s="10">
        <v>17069.809999999998</v>
      </c>
    </row>
    <row r="164" spans="1:12" ht="14.25" x14ac:dyDescent="0.2">
      <c r="A164" s="5"/>
      <c r="B164" s="8"/>
      <c r="C164" s="87" t="s">
        <v>196</v>
      </c>
      <c r="D164" s="87"/>
      <c r="E164" s="87"/>
      <c r="F164" s="87"/>
      <c r="G164" s="87"/>
      <c r="H164" s="87"/>
      <c r="I164" s="10"/>
      <c r="J164" s="5"/>
      <c r="K164" s="9"/>
      <c r="L164" s="10">
        <v>16009.87</v>
      </c>
    </row>
    <row r="165" spans="1:12" ht="14.25" x14ac:dyDescent="0.2">
      <c r="A165" s="5"/>
      <c r="B165" s="8"/>
      <c r="C165" s="87" t="s">
        <v>197</v>
      </c>
      <c r="D165" s="87"/>
      <c r="E165" s="87"/>
      <c r="F165" s="87"/>
      <c r="G165" s="87"/>
      <c r="H165" s="87"/>
      <c r="I165" s="10"/>
      <c r="J165" s="5"/>
      <c r="K165" s="9"/>
      <c r="L165" s="10">
        <v>10092.700000000001</v>
      </c>
    </row>
    <row r="166" spans="1:12" ht="14.25" hidden="1" x14ac:dyDescent="0.2">
      <c r="A166" s="5"/>
      <c r="B166" s="8"/>
      <c r="C166" s="87" t="s">
        <v>198</v>
      </c>
      <c r="D166" s="87"/>
      <c r="E166" s="87"/>
      <c r="F166" s="87"/>
      <c r="G166" s="87"/>
      <c r="H166" s="87"/>
      <c r="I166" s="10"/>
      <c r="J166" s="5"/>
      <c r="K166" s="9"/>
      <c r="L166" s="10">
        <v>0</v>
      </c>
    </row>
    <row r="167" spans="1:12" ht="14.25" hidden="1" x14ac:dyDescent="0.2">
      <c r="A167" s="5"/>
      <c r="B167" s="8"/>
      <c r="C167" s="91" t="s">
        <v>185</v>
      </c>
      <c r="D167" s="87"/>
      <c r="E167" s="87"/>
      <c r="F167" s="87"/>
      <c r="G167" s="87"/>
      <c r="H167" s="87"/>
      <c r="I167" s="10"/>
      <c r="J167" s="5"/>
      <c r="K167" s="9"/>
      <c r="L167" s="10"/>
    </row>
    <row r="168" spans="1:12" ht="14.25" hidden="1" x14ac:dyDescent="0.2">
      <c r="A168" s="5"/>
      <c r="B168" s="8"/>
      <c r="C168" s="87" t="s">
        <v>199</v>
      </c>
      <c r="D168" s="87"/>
      <c r="E168" s="87"/>
      <c r="F168" s="87"/>
      <c r="G168" s="87"/>
      <c r="H168" s="87"/>
      <c r="I168" s="10"/>
      <c r="J168" s="5"/>
      <c r="K168" s="9"/>
      <c r="L168" s="10">
        <v>0</v>
      </c>
    </row>
    <row r="169" spans="1:12" ht="14.25" hidden="1" x14ac:dyDescent="0.2">
      <c r="A169" s="5"/>
      <c r="B169" s="8"/>
      <c r="C169" s="87" t="s">
        <v>200</v>
      </c>
      <c r="D169" s="87"/>
      <c r="E169" s="87"/>
      <c r="F169" s="87"/>
      <c r="G169" s="87"/>
      <c r="H169" s="87"/>
      <c r="I169" s="10"/>
      <c r="J169" s="5"/>
      <c r="K169" s="9"/>
      <c r="L169" s="10">
        <v>0</v>
      </c>
    </row>
    <row r="170" spans="1:12" ht="14.25" hidden="1" x14ac:dyDescent="0.2">
      <c r="A170" s="5"/>
      <c r="B170" s="8"/>
      <c r="C170" s="87" t="s">
        <v>201</v>
      </c>
      <c r="D170" s="87"/>
      <c r="E170" s="87"/>
      <c r="F170" s="87"/>
      <c r="G170" s="87"/>
      <c r="H170" s="87"/>
      <c r="I170" s="10"/>
      <c r="J170" s="5"/>
      <c r="K170" s="9"/>
      <c r="L170" s="10"/>
    </row>
    <row r="171" spans="1:12" ht="14.25" hidden="1" x14ac:dyDescent="0.2">
      <c r="A171" s="5"/>
      <c r="B171" s="8"/>
      <c r="C171" s="87" t="s">
        <v>201</v>
      </c>
      <c r="D171" s="87"/>
      <c r="E171" s="87"/>
      <c r="F171" s="87"/>
      <c r="G171" s="87"/>
      <c r="H171" s="87"/>
      <c r="I171" s="10"/>
      <c r="J171" s="5"/>
      <c r="K171" s="9"/>
      <c r="L171" s="10">
        <v>0</v>
      </c>
    </row>
    <row r="172" spans="1:12" ht="14.25" hidden="1" x14ac:dyDescent="0.2">
      <c r="A172" s="5"/>
      <c r="B172" s="8"/>
      <c r="C172" s="87" t="s">
        <v>202</v>
      </c>
      <c r="D172" s="87"/>
      <c r="E172" s="87"/>
      <c r="F172" s="87"/>
      <c r="G172" s="87"/>
      <c r="H172" s="87"/>
      <c r="I172" s="10"/>
      <c r="J172" s="5"/>
      <c r="K172" s="9"/>
      <c r="L172" s="10">
        <v>0</v>
      </c>
    </row>
    <row r="173" spans="1:12" ht="15" x14ac:dyDescent="0.2">
      <c r="A173" s="11"/>
      <c r="B173" s="12"/>
      <c r="C173" s="90" t="s">
        <v>203</v>
      </c>
      <c r="D173" s="90"/>
      <c r="E173" s="90"/>
      <c r="F173" s="90"/>
      <c r="G173" s="90"/>
      <c r="H173" s="90"/>
      <c r="I173" s="13"/>
      <c r="J173" s="11"/>
      <c r="K173" s="14"/>
      <c r="L173" s="13">
        <v>188881.93000000002</v>
      </c>
    </row>
    <row r="174" spans="1:12" ht="14.25" x14ac:dyDescent="0.2">
      <c r="A174" s="5"/>
      <c r="B174" s="8"/>
      <c r="C174" s="91" t="s">
        <v>204</v>
      </c>
      <c r="D174" s="87"/>
      <c r="E174" s="87"/>
      <c r="F174" s="87"/>
      <c r="G174" s="87"/>
      <c r="H174" s="87"/>
      <c r="I174" s="10"/>
      <c r="J174" s="5"/>
      <c r="K174" s="9"/>
      <c r="L174" s="10"/>
    </row>
    <row r="175" spans="1:12" ht="14.25" hidden="1" x14ac:dyDescent="0.2">
      <c r="A175" s="5"/>
      <c r="B175" s="8"/>
      <c r="C175" s="87" t="s">
        <v>205</v>
      </c>
      <c r="D175" s="87"/>
      <c r="E175" s="87"/>
      <c r="F175" s="87"/>
      <c r="G175" s="87"/>
      <c r="H175" s="87"/>
      <c r="I175" s="10"/>
      <c r="J175" s="5"/>
      <c r="K175" s="9"/>
      <c r="L175" s="10">
        <v>0</v>
      </c>
    </row>
    <row r="176" spans="1:12" ht="14.25" hidden="1" x14ac:dyDescent="0.2">
      <c r="A176" s="5"/>
      <c r="B176" s="8"/>
      <c r="C176" s="87" t="s">
        <v>206</v>
      </c>
      <c r="D176" s="87"/>
      <c r="E176" s="87"/>
      <c r="F176" s="87"/>
      <c r="G176" s="87"/>
      <c r="H176" s="87"/>
      <c r="I176" s="10"/>
      <c r="J176" s="5"/>
      <c r="K176" s="9"/>
      <c r="L176" s="10">
        <v>0</v>
      </c>
    </row>
    <row r="177" spans="1:83" ht="14.25" x14ac:dyDescent="0.2">
      <c r="A177" s="5"/>
      <c r="B177" s="8"/>
      <c r="C177" s="87" t="s">
        <v>207</v>
      </c>
      <c r="D177" s="87"/>
      <c r="E177" s="87"/>
      <c r="F177" s="88"/>
      <c r="G177" s="16">
        <v>22.5045857</v>
      </c>
      <c r="H177" s="5"/>
      <c r="I177" s="5"/>
      <c r="J177" s="5"/>
      <c r="K177" s="5"/>
      <c r="L177" s="5"/>
    </row>
    <row r="178" spans="1:83" ht="14.25" x14ac:dyDescent="0.2">
      <c r="A178" s="5"/>
      <c r="B178" s="8"/>
      <c r="C178" s="87" t="s">
        <v>208</v>
      </c>
      <c r="D178" s="87"/>
      <c r="E178" s="87"/>
      <c r="F178" s="88"/>
      <c r="G178" s="16">
        <v>0.1720788</v>
      </c>
      <c r="H178" s="5"/>
      <c r="I178" s="5"/>
      <c r="J178" s="5"/>
      <c r="K178" s="5"/>
      <c r="L178" s="5"/>
    </row>
    <row r="181" spans="1:83" ht="16.5" x14ac:dyDescent="0.2">
      <c r="A181" s="95" t="s">
        <v>244</v>
      </c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</row>
    <row r="182" spans="1:83" ht="28.5" x14ac:dyDescent="0.2">
      <c r="A182" s="17" t="s">
        <v>34</v>
      </c>
      <c r="B182" s="7" t="s">
        <v>245</v>
      </c>
      <c r="C182" s="7" t="s">
        <v>35</v>
      </c>
      <c r="D182" s="18" t="s">
        <v>32</v>
      </c>
      <c r="E182" s="9">
        <v>2</v>
      </c>
      <c r="F182" s="9"/>
      <c r="G182" s="9">
        <v>2</v>
      </c>
      <c r="H182" s="10"/>
      <c r="I182" s="19"/>
      <c r="J182" s="10"/>
      <c r="K182" s="19"/>
      <c r="L182" s="10"/>
    </row>
    <row r="183" spans="1:83" ht="15" x14ac:dyDescent="0.2">
      <c r="A183" s="6"/>
      <c r="B183" s="9">
        <v>1</v>
      </c>
      <c r="C183" s="6" t="s">
        <v>212</v>
      </c>
      <c r="D183" s="18" t="s">
        <v>57</v>
      </c>
      <c r="E183" s="16"/>
      <c r="F183" s="9"/>
      <c r="G183" s="9">
        <v>3.68</v>
      </c>
      <c r="H183" s="9"/>
      <c r="I183" s="9"/>
      <c r="J183" s="9"/>
      <c r="K183" s="9"/>
      <c r="L183" s="13">
        <v>2630.13</v>
      </c>
    </row>
    <row r="184" spans="1:83" ht="14.25" x14ac:dyDescent="0.2">
      <c r="A184" s="7"/>
      <c r="B184" s="7" t="s">
        <v>115</v>
      </c>
      <c r="C184" s="7" t="s">
        <v>116</v>
      </c>
      <c r="D184" s="18" t="s">
        <v>57</v>
      </c>
      <c r="E184" s="9">
        <v>1.84</v>
      </c>
      <c r="F184" s="9"/>
      <c r="G184" s="9">
        <v>3.68</v>
      </c>
      <c r="H184" s="10"/>
      <c r="I184" s="19"/>
      <c r="J184" s="10">
        <v>714.71</v>
      </c>
      <c r="K184" s="19"/>
      <c r="L184" s="10">
        <v>2630.13</v>
      </c>
    </row>
    <row r="185" spans="1:83" ht="15" x14ac:dyDescent="0.2">
      <c r="A185" s="6"/>
      <c r="B185" s="9">
        <v>2</v>
      </c>
      <c r="C185" s="6" t="s">
        <v>213</v>
      </c>
      <c r="D185" s="18"/>
      <c r="E185" s="16"/>
      <c r="F185" s="9"/>
      <c r="G185" s="9"/>
      <c r="H185" s="9"/>
      <c r="I185" s="9"/>
      <c r="J185" s="9"/>
      <c r="K185" s="9"/>
      <c r="L185" s="13">
        <v>55.660000000000025</v>
      </c>
    </row>
    <row r="186" spans="1:83" ht="15" x14ac:dyDescent="0.2">
      <c r="A186" s="6"/>
      <c r="B186" s="9"/>
      <c r="C186" s="6" t="s">
        <v>216</v>
      </c>
      <c r="D186" s="18" t="s">
        <v>57</v>
      </c>
      <c r="E186" s="16"/>
      <c r="F186" s="9"/>
      <c r="G186" s="9">
        <v>0.12000000000000001</v>
      </c>
      <c r="H186" s="9"/>
      <c r="I186" s="9"/>
      <c r="J186" s="9"/>
      <c r="K186" s="9"/>
      <c r="L186" s="13">
        <v>86.09</v>
      </c>
      <c r="CE186">
        <v>1</v>
      </c>
    </row>
    <row r="187" spans="1:83" ht="42.75" x14ac:dyDescent="0.2">
      <c r="A187" s="7"/>
      <c r="B187" s="7" t="s">
        <v>58</v>
      </c>
      <c r="C187" s="7" t="s">
        <v>59</v>
      </c>
      <c r="D187" s="18" t="s">
        <v>60</v>
      </c>
      <c r="E187" s="9">
        <v>0.01</v>
      </c>
      <c r="F187" s="9"/>
      <c r="G187" s="9">
        <v>0.02</v>
      </c>
      <c r="H187" s="10">
        <v>37.32</v>
      </c>
      <c r="I187" s="19">
        <v>1.57</v>
      </c>
      <c r="J187" s="10">
        <v>58.59</v>
      </c>
      <c r="K187" s="19"/>
      <c r="L187" s="10">
        <v>1.17</v>
      </c>
    </row>
    <row r="188" spans="1:83" ht="28.5" x14ac:dyDescent="0.2">
      <c r="A188" s="7"/>
      <c r="B188" s="7" t="s">
        <v>61</v>
      </c>
      <c r="C188" s="7" t="s">
        <v>214</v>
      </c>
      <c r="D188" s="18" t="s">
        <v>57</v>
      </c>
      <c r="E188" s="9">
        <v>0.01</v>
      </c>
      <c r="F188" s="9"/>
      <c r="G188" s="9">
        <v>0.02</v>
      </c>
      <c r="H188" s="10"/>
      <c r="I188" s="19"/>
      <c r="J188" s="10">
        <v>649.24</v>
      </c>
      <c r="K188" s="19"/>
      <c r="L188" s="10">
        <v>12.98</v>
      </c>
      <c r="CE188">
        <v>1</v>
      </c>
    </row>
    <row r="189" spans="1:83" ht="28.5" x14ac:dyDescent="0.2">
      <c r="A189" s="7"/>
      <c r="B189" s="7" t="s">
        <v>62</v>
      </c>
      <c r="C189" s="7" t="s">
        <v>63</v>
      </c>
      <c r="D189" s="18" t="s">
        <v>60</v>
      </c>
      <c r="E189" s="9">
        <v>0.05</v>
      </c>
      <c r="F189" s="9"/>
      <c r="G189" s="9">
        <v>0.1</v>
      </c>
      <c r="H189" s="10"/>
      <c r="I189" s="19"/>
      <c r="J189" s="10">
        <v>544.91999999999996</v>
      </c>
      <c r="K189" s="19"/>
      <c r="L189" s="10">
        <v>54.49</v>
      </c>
    </row>
    <row r="190" spans="1:83" ht="28.5" x14ac:dyDescent="0.2">
      <c r="A190" s="7"/>
      <c r="B190" s="7" t="s">
        <v>64</v>
      </c>
      <c r="C190" s="7" t="s">
        <v>215</v>
      </c>
      <c r="D190" s="18" t="s">
        <v>57</v>
      </c>
      <c r="E190" s="9">
        <v>0.05</v>
      </c>
      <c r="F190" s="9"/>
      <c r="G190" s="9">
        <v>0.1</v>
      </c>
      <c r="H190" s="10"/>
      <c r="I190" s="19"/>
      <c r="J190" s="10">
        <v>731.08</v>
      </c>
      <c r="K190" s="19"/>
      <c r="L190" s="10">
        <v>73.11</v>
      </c>
      <c r="CE190">
        <v>1</v>
      </c>
    </row>
    <row r="191" spans="1:83" ht="15" x14ac:dyDescent="0.2">
      <c r="A191" s="6"/>
      <c r="B191" s="9">
        <v>4</v>
      </c>
      <c r="C191" s="6" t="s">
        <v>217</v>
      </c>
      <c r="D191" s="18"/>
      <c r="E191" s="16"/>
      <c r="F191" s="9"/>
      <c r="G191" s="9"/>
      <c r="H191" s="9"/>
      <c r="I191" s="9"/>
      <c r="J191" s="9"/>
      <c r="K191" s="9"/>
      <c r="L191" s="13">
        <v>2437.2999999999997</v>
      </c>
    </row>
    <row r="192" spans="1:83" ht="71.25" x14ac:dyDescent="0.2">
      <c r="A192" s="7"/>
      <c r="B192" s="7" t="s">
        <v>117</v>
      </c>
      <c r="C192" s="7" t="s">
        <v>118</v>
      </c>
      <c r="D192" s="18" t="s">
        <v>32</v>
      </c>
      <c r="E192" s="9">
        <v>1.03</v>
      </c>
      <c r="F192" s="9"/>
      <c r="G192" s="9">
        <v>2.06</v>
      </c>
      <c r="H192" s="10">
        <v>673.2</v>
      </c>
      <c r="I192" s="19">
        <v>1.71</v>
      </c>
      <c r="J192" s="10">
        <v>1151.17</v>
      </c>
      <c r="K192" s="19"/>
      <c r="L192" s="10">
        <v>2371.41</v>
      </c>
    </row>
    <row r="193" spans="1:82" ht="71.25" x14ac:dyDescent="0.2">
      <c r="A193" s="7"/>
      <c r="B193" s="7" t="s">
        <v>119</v>
      </c>
      <c r="C193" s="7" t="s">
        <v>120</v>
      </c>
      <c r="D193" s="18" t="s">
        <v>16</v>
      </c>
      <c r="E193" s="9">
        <v>9.0000000000000006E-5</v>
      </c>
      <c r="F193" s="9"/>
      <c r="G193" s="9">
        <v>1.8000000000000001E-4</v>
      </c>
      <c r="H193" s="10">
        <v>132574.59</v>
      </c>
      <c r="I193" s="19">
        <v>1.08</v>
      </c>
      <c r="J193" s="10">
        <v>143180.56</v>
      </c>
      <c r="K193" s="19"/>
      <c r="L193" s="10">
        <v>25.77</v>
      </c>
    </row>
    <row r="194" spans="1:82" ht="71.25" x14ac:dyDescent="0.2">
      <c r="A194" s="7"/>
      <c r="B194" s="7" t="s">
        <v>121</v>
      </c>
      <c r="C194" s="21" t="s">
        <v>122</v>
      </c>
      <c r="D194" s="22" t="s">
        <v>25</v>
      </c>
      <c r="E194" s="23">
        <v>4.48E-2</v>
      </c>
      <c r="F194" s="23"/>
      <c r="G194" s="23">
        <v>8.9599999999999999E-2</v>
      </c>
      <c r="H194" s="24">
        <v>341.78</v>
      </c>
      <c r="I194" s="25">
        <v>1.31</v>
      </c>
      <c r="J194" s="24">
        <v>447.73</v>
      </c>
      <c r="K194" s="25"/>
      <c r="L194" s="24">
        <v>40.119999999999997</v>
      </c>
    </row>
    <row r="195" spans="1:82" ht="15" x14ac:dyDescent="0.2">
      <c r="A195" s="7"/>
      <c r="B195" s="7"/>
      <c r="C195" s="26" t="s">
        <v>218</v>
      </c>
      <c r="D195" s="18"/>
      <c r="E195" s="9"/>
      <c r="F195" s="9"/>
      <c r="G195" s="9"/>
      <c r="H195" s="10"/>
      <c r="I195" s="19"/>
      <c r="J195" s="10"/>
      <c r="K195" s="19"/>
      <c r="L195" s="10">
        <v>5209.18</v>
      </c>
    </row>
    <row r="196" spans="1:82" ht="14.25" x14ac:dyDescent="0.2">
      <c r="A196" s="17" t="s">
        <v>246</v>
      </c>
      <c r="B196" s="7" t="s">
        <v>14</v>
      </c>
      <c r="C196" s="7" t="s">
        <v>15</v>
      </c>
      <c r="D196" s="18" t="s">
        <v>16</v>
      </c>
      <c r="E196" s="9">
        <v>8.0000000000000002E-3</v>
      </c>
      <c r="F196" s="9"/>
      <c r="G196" s="9">
        <v>1.6E-2</v>
      </c>
      <c r="H196" s="10">
        <v>0</v>
      </c>
      <c r="I196" s="19"/>
      <c r="J196" s="10"/>
      <c r="K196" s="19"/>
      <c r="L196" s="10">
        <v>0</v>
      </c>
      <c r="AD196">
        <v>0</v>
      </c>
      <c r="AE196">
        <v>0</v>
      </c>
      <c r="AN196">
        <v>0</v>
      </c>
      <c r="AW196">
        <v>0</v>
      </c>
      <c r="AZ196">
        <v>0</v>
      </c>
      <c r="BA196">
        <v>0</v>
      </c>
      <c r="CD196">
        <v>1</v>
      </c>
    </row>
    <row r="197" spans="1:82" ht="14.25" x14ac:dyDescent="0.2">
      <c r="A197" s="7"/>
      <c r="B197" s="7"/>
      <c r="C197" s="7" t="s">
        <v>222</v>
      </c>
      <c r="D197" s="18"/>
      <c r="E197" s="9"/>
      <c r="F197" s="9"/>
      <c r="G197" s="9"/>
      <c r="H197" s="10"/>
      <c r="I197" s="19"/>
      <c r="J197" s="10"/>
      <c r="K197" s="19"/>
      <c r="L197" s="10">
        <v>2716.2200000000003</v>
      </c>
    </row>
    <row r="198" spans="1:82" ht="14.25" x14ac:dyDescent="0.2">
      <c r="A198" s="7"/>
      <c r="B198" s="7" t="s">
        <v>36</v>
      </c>
      <c r="C198" s="7" t="s">
        <v>247</v>
      </c>
      <c r="D198" s="18" t="s">
        <v>224</v>
      </c>
      <c r="E198" s="9">
        <v>92</v>
      </c>
      <c r="F198" s="9"/>
      <c r="G198" s="9">
        <v>92</v>
      </c>
      <c r="H198" s="10"/>
      <c r="I198" s="19"/>
      <c r="J198" s="10"/>
      <c r="K198" s="19"/>
      <c r="L198" s="10">
        <v>2498.92</v>
      </c>
    </row>
    <row r="199" spans="1:82" ht="14.25" x14ac:dyDescent="0.2">
      <c r="A199" s="21"/>
      <c r="B199" s="21" t="s">
        <v>37</v>
      </c>
      <c r="C199" s="21" t="s">
        <v>248</v>
      </c>
      <c r="D199" s="22" t="s">
        <v>224</v>
      </c>
      <c r="E199" s="23">
        <v>59</v>
      </c>
      <c r="F199" s="23"/>
      <c r="G199" s="23">
        <v>59</v>
      </c>
      <c r="H199" s="24"/>
      <c r="I199" s="25"/>
      <c r="J199" s="24"/>
      <c r="K199" s="25"/>
      <c r="L199" s="24">
        <v>1602.57</v>
      </c>
    </row>
    <row r="200" spans="1:82" ht="15" x14ac:dyDescent="0.2">
      <c r="C200" s="93" t="s">
        <v>226</v>
      </c>
      <c r="D200" s="93"/>
      <c r="E200" s="93"/>
      <c r="F200" s="93"/>
      <c r="G200" s="93"/>
      <c r="H200" s="93"/>
      <c r="I200" s="94">
        <v>4655.335</v>
      </c>
      <c r="J200" s="94"/>
      <c r="K200" s="94">
        <v>9310.67</v>
      </c>
      <c r="L200" s="94"/>
      <c r="AD200">
        <v>3854.86</v>
      </c>
      <c r="AE200">
        <v>2472.14</v>
      </c>
      <c r="AN200" s="15">
        <v>9310.67</v>
      </c>
      <c r="AO200" s="15">
        <v>55.660000000000025</v>
      </c>
      <c r="AQ200" t="s">
        <v>227</v>
      </c>
      <c r="AR200" s="15">
        <v>2630.13</v>
      </c>
      <c r="AT200" s="15">
        <v>86.09</v>
      </c>
      <c r="AV200" t="s">
        <v>227</v>
      </c>
      <c r="AW200" s="15">
        <v>2437.2999999999997</v>
      </c>
      <c r="AZ200">
        <v>2498.92</v>
      </c>
      <c r="BA200">
        <v>1602.57</v>
      </c>
      <c r="CD200">
        <v>1</v>
      </c>
    </row>
    <row r="202" spans="1:82" ht="15" x14ac:dyDescent="0.2">
      <c r="A202" s="11"/>
      <c r="B202" s="12"/>
      <c r="C202" s="90" t="s">
        <v>184</v>
      </c>
      <c r="D202" s="90"/>
      <c r="E202" s="90"/>
      <c r="F202" s="90"/>
      <c r="G202" s="90"/>
      <c r="H202" s="90"/>
      <c r="I202" s="13"/>
      <c r="J202" s="11"/>
      <c r="K202" s="14"/>
      <c r="L202" s="13">
        <v>5209.18</v>
      </c>
    </row>
    <row r="203" spans="1:82" ht="14.25" x14ac:dyDescent="0.2">
      <c r="A203" s="5"/>
      <c r="B203" s="8"/>
      <c r="C203" s="91" t="s">
        <v>185</v>
      </c>
      <c r="D203" s="87"/>
      <c r="E203" s="87"/>
      <c r="F203" s="87"/>
      <c r="G203" s="87"/>
      <c r="H203" s="87"/>
      <c r="I203" s="10"/>
      <c r="J203" s="5"/>
      <c r="K203" s="9"/>
      <c r="L203" s="10"/>
    </row>
    <row r="204" spans="1:82" ht="14.25" x14ac:dyDescent="0.2">
      <c r="A204" s="5"/>
      <c r="B204" s="8"/>
      <c r="C204" s="87" t="s">
        <v>186</v>
      </c>
      <c r="D204" s="87"/>
      <c r="E204" s="87"/>
      <c r="F204" s="87"/>
      <c r="G204" s="87"/>
      <c r="H204" s="87"/>
      <c r="I204" s="10"/>
      <c r="J204" s="5"/>
      <c r="K204" s="9"/>
      <c r="L204" s="10">
        <v>2630.13</v>
      </c>
    </row>
    <row r="205" spans="1:82" ht="14.25" hidden="1" x14ac:dyDescent="0.2">
      <c r="A205" s="5"/>
      <c r="B205" s="8"/>
      <c r="C205" s="87" t="s">
        <v>187</v>
      </c>
      <c r="D205" s="87"/>
      <c r="E205" s="87"/>
      <c r="F205" s="87"/>
      <c r="G205" s="87"/>
      <c r="H205" s="87"/>
      <c r="I205" s="10"/>
      <c r="J205" s="5"/>
      <c r="K205" s="9"/>
      <c r="L205" s="10">
        <v>141.75000000000003</v>
      </c>
    </row>
    <row r="206" spans="1:82" ht="14.25" hidden="1" x14ac:dyDescent="0.2">
      <c r="A206" s="5"/>
      <c r="B206" s="8"/>
      <c r="C206" s="91" t="s">
        <v>188</v>
      </c>
      <c r="D206" s="87"/>
      <c r="E206" s="87"/>
      <c r="F206" s="87"/>
      <c r="G206" s="87"/>
      <c r="H206" s="87"/>
      <c r="I206" s="10"/>
      <c r="J206" s="5"/>
      <c r="K206" s="9"/>
      <c r="L206" s="10"/>
    </row>
    <row r="207" spans="1:82" ht="14.25" x14ac:dyDescent="0.2">
      <c r="A207" s="5"/>
      <c r="B207" s="8"/>
      <c r="C207" s="87" t="s">
        <v>187</v>
      </c>
      <c r="D207" s="87"/>
      <c r="E207" s="87"/>
      <c r="F207" s="87"/>
      <c r="G207" s="87"/>
      <c r="H207" s="87"/>
      <c r="I207" s="10"/>
      <c r="J207" s="5"/>
      <c r="K207" s="9"/>
      <c r="L207" s="10">
        <v>55.660000000000025</v>
      </c>
    </row>
    <row r="208" spans="1:82" ht="14.25" hidden="1" x14ac:dyDescent="0.2">
      <c r="A208" s="5"/>
      <c r="B208" s="8"/>
      <c r="C208" s="91" t="s">
        <v>189</v>
      </c>
      <c r="D208" s="87"/>
      <c r="E208" s="87"/>
      <c r="F208" s="87"/>
      <c r="G208" s="87"/>
      <c r="H208" s="87"/>
      <c r="I208" s="10"/>
      <c r="J208" s="5"/>
      <c r="K208" s="9"/>
      <c r="L208" s="10"/>
    </row>
    <row r="209" spans="1:12" ht="14.25" x14ac:dyDescent="0.2">
      <c r="A209" s="5"/>
      <c r="B209" s="8"/>
      <c r="C209" s="87" t="s">
        <v>209</v>
      </c>
      <c r="D209" s="87"/>
      <c r="E209" s="87"/>
      <c r="F209" s="87"/>
      <c r="G209" s="87"/>
      <c r="H209" s="87"/>
      <c r="I209" s="10"/>
      <c r="J209" s="5"/>
      <c r="K209" s="9"/>
      <c r="L209" s="10">
        <v>86.09</v>
      </c>
    </row>
    <row r="210" spans="1:12" ht="14.25" hidden="1" x14ac:dyDescent="0.2">
      <c r="A210" s="5"/>
      <c r="B210" s="8"/>
      <c r="C210" s="87" t="s">
        <v>190</v>
      </c>
      <c r="D210" s="87"/>
      <c r="E210" s="87"/>
      <c r="F210" s="87"/>
      <c r="G210" s="87"/>
      <c r="H210" s="87"/>
      <c r="I210" s="10"/>
      <c r="J210" s="5"/>
      <c r="K210" s="9"/>
      <c r="L210" s="10">
        <v>0</v>
      </c>
    </row>
    <row r="211" spans="1:12" ht="14.25" x14ac:dyDescent="0.2">
      <c r="A211" s="5"/>
      <c r="B211" s="8"/>
      <c r="C211" s="87" t="s">
        <v>191</v>
      </c>
      <c r="D211" s="87"/>
      <c r="E211" s="87"/>
      <c r="F211" s="87"/>
      <c r="G211" s="87"/>
      <c r="H211" s="87"/>
      <c r="I211" s="10"/>
      <c r="J211" s="5"/>
      <c r="K211" s="9"/>
      <c r="L211" s="10">
        <v>2437.2999999999997</v>
      </c>
    </row>
    <row r="212" spans="1:12" ht="14.25" x14ac:dyDescent="0.2">
      <c r="A212" s="5"/>
      <c r="B212" s="8"/>
      <c r="C212" s="91" t="s">
        <v>188</v>
      </c>
      <c r="D212" s="87"/>
      <c r="E212" s="87"/>
      <c r="F212" s="87"/>
      <c r="G212" s="87"/>
      <c r="H212" s="87"/>
      <c r="I212" s="10"/>
      <c r="J212" s="5"/>
      <c r="K212" s="9"/>
      <c r="L212" s="10"/>
    </row>
    <row r="213" spans="1:12" ht="14.25" x14ac:dyDescent="0.2">
      <c r="A213" s="5"/>
      <c r="B213" s="8"/>
      <c r="C213" s="87" t="s">
        <v>192</v>
      </c>
      <c r="D213" s="87"/>
      <c r="E213" s="87"/>
      <c r="F213" s="87"/>
      <c r="G213" s="87"/>
      <c r="H213" s="87"/>
      <c r="I213" s="10"/>
      <c r="J213" s="5"/>
      <c r="K213" s="9"/>
      <c r="L213" s="10">
        <v>2437.2999999999997</v>
      </c>
    </row>
    <row r="214" spans="1:12" ht="14.25" hidden="1" x14ac:dyDescent="0.2">
      <c r="A214" s="5"/>
      <c r="B214" s="8"/>
      <c r="C214" s="87" t="s">
        <v>193</v>
      </c>
      <c r="D214" s="87"/>
      <c r="E214" s="87"/>
      <c r="F214" s="87"/>
      <c r="G214" s="87"/>
      <c r="H214" s="87"/>
      <c r="I214" s="10"/>
      <c r="J214" s="5"/>
      <c r="K214" s="9"/>
      <c r="L214" s="10">
        <v>0</v>
      </c>
    </row>
    <row r="215" spans="1:12" ht="14.25" hidden="1" x14ac:dyDescent="0.2">
      <c r="A215" s="5"/>
      <c r="B215" s="8"/>
      <c r="C215" s="87" t="s">
        <v>194</v>
      </c>
      <c r="D215" s="87"/>
      <c r="E215" s="87"/>
      <c r="F215" s="87"/>
      <c r="G215" s="87"/>
      <c r="H215" s="87"/>
      <c r="I215" s="10"/>
      <c r="J215" s="5"/>
      <c r="K215" s="9"/>
      <c r="L215" s="10">
        <v>0</v>
      </c>
    </row>
    <row r="216" spans="1:12" ht="14.25" x14ac:dyDescent="0.2">
      <c r="A216" s="5"/>
      <c r="B216" s="8"/>
      <c r="C216" s="87" t="s">
        <v>195</v>
      </c>
      <c r="D216" s="87"/>
      <c r="E216" s="87"/>
      <c r="F216" s="87"/>
      <c r="G216" s="87"/>
      <c r="H216" s="87"/>
      <c r="I216" s="10"/>
      <c r="J216" s="5"/>
      <c r="K216" s="9"/>
      <c r="L216" s="10">
        <v>2716.2200000000003</v>
      </c>
    </row>
    <row r="217" spans="1:12" ht="14.25" x14ac:dyDescent="0.2">
      <c r="A217" s="5"/>
      <c r="B217" s="8"/>
      <c r="C217" s="87" t="s">
        <v>196</v>
      </c>
      <c r="D217" s="87"/>
      <c r="E217" s="87"/>
      <c r="F217" s="87"/>
      <c r="G217" s="87"/>
      <c r="H217" s="87"/>
      <c r="I217" s="10"/>
      <c r="J217" s="5"/>
      <c r="K217" s="9"/>
      <c r="L217" s="10">
        <v>2498.92</v>
      </c>
    </row>
    <row r="218" spans="1:12" ht="14.25" x14ac:dyDescent="0.2">
      <c r="A218" s="5"/>
      <c r="B218" s="8"/>
      <c r="C218" s="87" t="s">
        <v>197</v>
      </c>
      <c r="D218" s="87"/>
      <c r="E218" s="87"/>
      <c r="F218" s="87"/>
      <c r="G218" s="87"/>
      <c r="H218" s="87"/>
      <c r="I218" s="10"/>
      <c r="J218" s="5"/>
      <c r="K218" s="9"/>
      <c r="L218" s="10">
        <v>1602.57</v>
      </c>
    </row>
    <row r="219" spans="1:12" ht="14.25" hidden="1" x14ac:dyDescent="0.2">
      <c r="A219" s="5"/>
      <c r="B219" s="8"/>
      <c r="C219" s="87" t="s">
        <v>198</v>
      </c>
      <c r="D219" s="87"/>
      <c r="E219" s="87"/>
      <c r="F219" s="87"/>
      <c r="G219" s="87"/>
      <c r="H219" s="87"/>
      <c r="I219" s="10"/>
      <c r="J219" s="5"/>
      <c r="K219" s="9"/>
      <c r="L219" s="10">
        <v>0</v>
      </c>
    </row>
    <row r="220" spans="1:12" ht="14.25" hidden="1" x14ac:dyDescent="0.2">
      <c r="A220" s="5"/>
      <c r="B220" s="8"/>
      <c r="C220" s="91" t="s">
        <v>185</v>
      </c>
      <c r="D220" s="87"/>
      <c r="E220" s="87"/>
      <c r="F220" s="87"/>
      <c r="G220" s="87"/>
      <c r="H220" s="87"/>
      <c r="I220" s="10"/>
      <c r="J220" s="5"/>
      <c r="K220" s="9"/>
      <c r="L220" s="10"/>
    </row>
    <row r="221" spans="1:12" ht="14.25" hidden="1" x14ac:dyDescent="0.2">
      <c r="A221" s="5"/>
      <c r="B221" s="8"/>
      <c r="C221" s="87" t="s">
        <v>199</v>
      </c>
      <c r="D221" s="87"/>
      <c r="E221" s="87"/>
      <c r="F221" s="87"/>
      <c r="G221" s="87"/>
      <c r="H221" s="87"/>
      <c r="I221" s="10"/>
      <c r="J221" s="5"/>
      <c r="K221" s="9"/>
      <c r="L221" s="10">
        <v>0</v>
      </c>
    </row>
    <row r="222" spans="1:12" ht="14.25" hidden="1" x14ac:dyDescent="0.2">
      <c r="A222" s="5"/>
      <c r="B222" s="8"/>
      <c r="C222" s="87" t="s">
        <v>200</v>
      </c>
      <c r="D222" s="87"/>
      <c r="E222" s="87"/>
      <c r="F222" s="87"/>
      <c r="G222" s="87"/>
      <c r="H222" s="87"/>
      <c r="I222" s="10"/>
      <c r="J222" s="5"/>
      <c r="K222" s="9"/>
      <c r="L222" s="10">
        <v>0</v>
      </c>
    </row>
    <row r="223" spans="1:12" ht="14.25" hidden="1" x14ac:dyDescent="0.2">
      <c r="A223" s="5"/>
      <c r="B223" s="8"/>
      <c r="C223" s="87" t="s">
        <v>201</v>
      </c>
      <c r="D223" s="87"/>
      <c r="E223" s="87"/>
      <c r="F223" s="87"/>
      <c r="G223" s="87"/>
      <c r="H223" s="87"/>
      <c r="I223" s="10"/>
      <c r="J223" s="5"/>
      <c r="K223" s="9"/>
      <c r="L223" s="10"/>
    </row>
    <row r="224" spans="1:12" ht="14.25" hidden="1" x14ac:dyDescent="0.2">
      <c r="A224" s="5"/>
      <c r="B224" s="8"/>
      <c r="C224" s="87" t="s">
        <v>201</v>
      </c>
      <c r="D224" s="87"/>
      <c r="E224" s="87"/>
      <c r="F224" s="87"/>
      <c r="G224" s="87"/>
      <c r="H224" s="87"/>
      <c r="I224" s="10"/>
      <c r="J224" s="5"/>
      <c r="K224" s="9"/>
      <c r="L224" s="10">
        <v>0</v>
      </c>
    </row>
    <row r="225" spans="1:82" ht="14.25" hidden="1" x14ac:dyDescent="0.2">
      <c r="A225" s="5"/>
      <c r="B225" s="8"/>
      <c r="C225" s="87" t="s">
        <v>202</v>
      </c>
      <c r="D225" s="87"/>
      <c r="E225" s="87"/>
      <c r="F225" s="87"/>
      <c r="G225" s="87"/>
      <c r="H225" s="87"/>
      <c r="I225" s="10"/>
      <c r="J225" s="5"/>
      <c r="K225" s="9"/>
      <c r="L225" s="10">
        <v>0</v>
      </c>
    </row>
    <row r="226" spans="1:82" ht="15" x14ac:dyDescent="0.2">
      <c r="A226" s="11"/>
      <c r="B226" s="12"/>
      <c r="C226" s="90" t="s">
        <v>203</v>
      </c>
      <c r="D226" s="90"/>
      <c r="E226" s="90"/>
      <c r="F226" s="90"/>
      <c r="G226" s="90"/>
      <c r="H226" s="90"/>
      <c r="I226" s="13"/>
      <c r="J226" s="11"/>
      <c r="K226" s="14"/>
      <c r="L226" s="13">
        <v>9310.67</v>
      </c>
    </row>
    <row r="227" spans="1:82" ht="14.25" x14ac:dyDescent="0.2">
      <c r="A227" s="5"/>
      <c r="B227" s="8"/>
      <c r="C227" s="91" t="s">
        <v>204</v>
      </c>
      <c r="D227" s="87"/>
      <c r="E227" s="87"/>
      <c r="F227" s="87"/>
      <c r="G227" s="87"/>
      <c r="H227" s="87"/>
      <c r="I227" s="10"/>
      <c r="J227" s="5"/>
      <c r="K227" s="9"/>
      <c r="L227" s="10"/>
    </row>
    <row r="228" spans="1:82" ht="14.25" hidden="1" x14ac:dyDescent="0.2">
      <c r="A228" s="5"/>
      <c r="B228" s="8"/>
      <c r="C228" s="87" t="s">
        <v>205</v>
      </c>
      <c r="D228" s="87"/>
      <c r="E228" s="87"/>
      <c r="F228" s="87"/>
      <c r="G228" s="87"/>
      <c r="H228" s="87"/>
      <c r="I228" s="10"/>
      <c r="J228" s="5"/>
      <c r="K228" s="9"/>
      <c r="L228" s="10">
        <v>0</v>
      </c>
    </row>
    <row r="229" spans="1:82" ht="14.25" hidden="1" x14ac:dyDescent="0.2">
      <c r="A229" s="5"/>
      <c r="B229" s="8"/>
      <c r="C229" s="87" t="s">
        <v>206</v>
      </c>
      <c r="D229" s="87"/>
      <c r="E229" s="87"/>
      <c r="F229" s="87"/>
      <c r="G229" s="87"/>
      <c r="H229" s="87"/>
      <c r="I229" s="10"/>
      <c r="J229" s="5"/>
      <c r="K229" s="9"/>
      <c r="L229" s="10">
        <v>0</v>
      </c>
    </row>
    <row r="230" spans="1:82" ht="14.25" x14ac:dyDescent="0.2">
      <c r="A230" s="5"/>
      <c r="B230" s="8"/>
      <c r="C230" s="87" t="s">
        <v>207</v>
      </c>
      <c r="D230" s="87"/>
      <c r="E230" s="87"/>
      <c r="F230" s="88"/>
      <c r="G230" s="16">
        <v>3.68</v>
      </c>
      <c r="H230" s="5"/>
      <c r="I230" s="5"/>
      <c r="J230" s="5"/>
      <c r="K230" s="5"/>
      <c r="L230" s="5"/>
    </row>
    <row r="231" spans="1:82" ht="14.25" x14ac:dyDescent="0.2">
      <c r="A231" s="5"/>
      <c r="B231" s="8"/>
      <c r="C231" s="87" t="s">
        <v>208</v>
      </c>
      <c r="D231" s="87"/>
      <c r="E231" s="87"/>
      <c r="F231" s="88"/>
      <c r="G231" s="16">
        <v>0.12</v>
      </c>
      <c r="H231" s="5"/>
      <c r="I231" s="5"/>
      <c r="J231" s="5"/>
      <c r="K231" s="5"/>
      <c r="L231" s="5"/>
    </row>
    <row r="234" spans="1:82" ht="16.5" x14ac:dyDescent="0.2">
      <c r="A234" s="95" t="s">
        <v>249</v>
      </c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</row>
    <row r="235" spans="1:82" ht="28.5" x14ac:dyDescent="0.2">
      <c r="A235" s="17" t="s">
        <v>38</v>
      </c>
      <c r="B235" s="7" t="s">
        <v>250</v>
      </c>
      <c r="C235" s="7" t="s">
        <v>39</v>
      </c>
      <c r="D235" s="18" t="s">
        <v>40</v>
      </c>
      <c r="E235" s="9">
        <v>4.6000000000000001E-4</v>
      </c>
      <c r="F235" s="9"/>
      <c r="G235" s="9">
        <v>4.6000000000000001E-4</v>
      </c>
      <c r="H235" s="10"/>
      <c r="I235" s="19"/>
      <c r="J235" s="10"/>
      <c r="K235" s="19"/>
      <c r="L235" s="10"/>
    </row>
    <row r="236" spans="1:82" x14ac:dyDescent="0.2">
      <c r="C236" s="20" t="s">
        <v>337</v>
      </c>
    </row>
    <row r="237" spans="1:82" ht="15" x14ac:dyDescent="0.2">
      <c r="A237" s="6"/>
      <c r="B237" s="9">
        <v>1</v>
      </c>
      <c r="C237" s="6" t="s">
        <v>212</v>
      </c>
      <c r="D237" s="18" t="s">
        <v>57</v>
      </c>
      <c r="E237" s="16"/>
      <c r="F237" s="9"/>
      <c r="G237" s="9">
        <v>8.6480000000000001E-2</v>
      </c>
      <c r="H237" s="9"/>
      <c r="I237" s="9"/>
      <c r="J237" s="9"/>
      <c r="K237" s="9"/>
      <c r="L237" s="13">
        <v>47.61</v>
      </c>
    </row>
    <row r="238" spans="1:82" ht="14.25" x14ac:dyDescent="0.2">
      <c r="A238" s="7"/>
      <c r="B238" s="7" t="s">
        <v>123</v>
      </c>
      <c r="C238" s="21" t="s">
        <v>124</v>
      </c>
      <c r="D238" s="22" t="s">
        <v>57</v>
      </c>
      <c r="E238" s="23">
        <v>188</v>
      </c>
      <c r="F238" s="23"/>
      <c r="G238" s="23">
        <v>8.6480000000000001E-2</v>
      </c>
      <c r="H238" s="24"/>
      <c r="I238" s="25"/>
      <c r="J238" s="24">
        <v>550.49</v>
      </c>
      <c r="K238" s="25"/>
      <c r="L238" s="24">
        <v>47.61</v>
      </c>
    </row>
    <row r="239" spans="1:82" ht="15" x14ac:dyDescent="0.2">
      <c r="A239" s="7"/>
      <c r="B239" s="7"/>
      <c r="C239" s="26" t="s">
        <v>218</v>
      </c>
      <c r="D239" s="18"/>
      <c r="E239" s="9"/>
      <c r="F239" s="9"/>
      <c r="G239" s="9"/>
      <c r="H239" s="10"/>
      <c r="I239" s="19"/>
      <c r="J239" s="10"/>
      <c r="K239" s="19"/>
      <c r="L239" s="10">
        <v>47.61</v>
      </c>
    </row>
    <row r="240" spans="1:82" ht="14.25" x14ac:dyDescent="0.2">
      <c r="A240" s="17" t="s">
        <v>251</v>
      </c>
      <c r="B240" s="7" t="s">
        <v>14</v>
      </c>
      <c r="C240" s="7" t="s">
        <v>15</v>
      </c>
      <c r="D240" s="18" t="s">
        <v>16</v>
      </c>
      <c r="E240" s="9">
        <v>100</v>
      </c>
      <c r="F240" s="9"/>
      <c r="G240" s="9">
        <v>4.5999999999999999E-2</v>
      </c>
      <c r="H240" s="10">
        <v>0</v>
      </c>
      <c r="I240" s="19"/>
      <c r="J240" s="10"/>
      <c r="K240" s="19"/>
      <c r="L240" s="10">
        <v>0</v>
      </c>
      <c r="AD240">
        <v>0</v>
      </c>
      <c r="AE240">
        <v>0</v>
      </c>
      <c r="AN240">
        <v>0</v>
      </c>
      <c r="AW240">
        <v>0</v>
      </c>
      <c r="AZ240">
        <v>0</v>
      </c>
      <c r="BA240">
        <v>0</v>
      </c>
      <c r="CD240">
        <v>1</v>
      </c>
    </row>
    <row r="241" spans="1:82" ht="14.25" x14ac:dyDescent="0.2">
      <c r="A241" s="7"/>
      <c r="B241" s="7"/>
      <c r="C241" s="7" t="s">
        <v>222</v>
      </c>
      <c r="D241" s="18"/>
      <c r="E241" s="9"/>
      <c r="F241" s="9"/>
      <c r="G241" s="9"/>
      <c r="H241" s="10"/>
      <c r="I241" s="19"/>
      <c r="J241" s="10"/>
      <c r="K241" s="19"/>
      <c r="L241" s="10">
        <v>47.61</v>
      </c>
    </row>
    <row r="242" spans="1:82" ht="28.5" x14ac:dyDescent="0.2">
      <c r="A242" s="7"/>
      <c r="B242" s="7" t="s">
        <v>41</v>
      </c>
      <c r="C242" s="7" t="s">
        <v>252</v>
      </c>
      <c r="D242" s="18" t="s">
        <v>224</v>
      </c>
      <c r="E242" s="9">
        <v>92</v>
      </c>
      <c r="F242" s="9"/>
      <c r="G242" s="9">
        <v>92</v>
      </c>
      <c r="H242" s="10"/>
      <c r="I242" s="19"/>
      <c r="J242" s="10"/>
      <c r="K242" s="19"/>
      <c r="L242" s="10">
        <v>43.8</v>
      </c>
    </row>
    <row r="243" spans="1:82" ht="28.5" x14ac:dyDescent="0.2">
      <c r="A243" s="21"/>
      <c r="B243" s="21" t="s">
        <v>42</v>
      </c>
      <c r="C243" s="21" t="s">
        <v>253</v>
      </c>
      <c r="D243" s="22" t="s">
        <v>224</v>
      </c>
      <c r="E243" s="23">
        <v>44</v>
      </c>
      <c r="F243" s="23"/>
      <c r="G243" s="23">
        <v>44</v>
      </c>
      <c r="H243" s="24"/>
      <c r="I243" s="25"/>
      <c r="J243" s="24"/>
      <c r="K243" s="25"/>
      <c r="L243" s="24">
        <v>20.95</v>
      </c>
    </row>
    <row r="244" spans="1:82" ht="15" x14ac:dyDescent="0.2">
      <c r="C244" s="93" t="s">
        <v>226</v>
      </c>
      <c r="D244" s="93"/>
      <c r="E244" s="93"/>
      <c r="F244" s="93"/>
      <c r="G244" s="93"/>
      <c r="H244" s="93"/>
      <c r="I244" s="94">
        <v>244260.86956521738</v>
      </c>
      <c r="J244" s="94"/>
      <c r="K244" s="94">
        <v>112.36</v>
      </c>
      <c r="L244" s="94"/>
      <c r="AD244">
        <v>0.23</v>
      </c>
      <c r="AE244">
        <v>0.11</v>
      </c>
      <c r="AN244" s="15">
        <v>112.36</v>
      </c>
      <c r="AO244">
        <v>0</v>
      </c>
      <c r="AQ244" t="s">
        <v>227</v>
      </c>
      <c r="AR244" s="15">
        <v>47.61</v>
      </c>
      <c r="AT244">
        <v>0</v>
      </c>
      <c r="AV244" t="s">
        <v>227</v>
      </c>
      <c r="AW244">
        <v>0</v>
      </c>
      <c r="AZ244">
        <v>43.8</v>
      </c>
      <c r="BA244">
        <v>20.95</v>
      </c>
      <c r="CD244">
        <v>1</v>
      </c>
    </row>
    <row r="245" spans="1:82" ht="28.5" x14ac:dyDescent="0.2">
      <c r="A245" s="17" t="s">
        <v>43</v>
      </c>
      <c r="B245" s="7" t="s">
        <v>254</v>
      </c>
      <c r="C245" s="7" t="s">
        <v>44</v>
      </c>
      <c r="D245" s="18" t="s">
        <v>16</v>
      </c>
      <c r="E245" s="9">
        <v>4.5999999999999999E-2</v>
      </c>
      <c r="F245" s="9"/>
      <c r="G245" s="9">
        <v>4.5999999999999999E-2</v>
      </c>
      <c r="H245" s="10"/>
      <c r="I245" s="19"/>
      <c r="J245" s="10"/>
      <c r="K245" s="19"/>
      <c r="L245" s="10"/>
    </row>
    <row r="246" spans="1:82" ht="15" x14ac:dyDescent="0.2">
      <c r="A246" s="6"/>
      <c r="B246" s="9">
        <v>1</v>
      </c>
      <c r="C246" s="6" t="s">
        <v>212</v>
      </c>
      <c r="D246" s="18" t="s">
        <v>57</v>
      </c>
      <c r="E246" s="16"/>
      <c r="F246" s="9"/>
      <c r="G246" s="9">
        <v>4.7379999999999999E-2</v>
      </c>
      <c r="H246" s="9"/>
      <c r="I246" s="9"/>
      <c r="J246" s="9"/>
      <c r="K246" s="9"/>
      <c r="L246" s="13">
        <v>25.85</v>
      </c>
    </row>
    <row r="247" spans="1:82" ht="14.25" x14ac:dyDescent="0.2">
      <c r="A247" s="7"/>
      <c r="B247" s="7" t="s">
        <v>125</v>
      </c>
      <c r="C247" s="7" t="s">
        <v>126</v>
      </c>
      <c r="D247" s="18" t="s">
        <v>57</v>
      </c>
      <c r="E247" s="9">
        <v>1.03</v>
      </c>
      <c r="F247" s="9"/>
      <c r="G247" s="9">
        <v>4.7379999999999999E-2</v>
      </c>
      <c r="H247" s="10"/>
      <c r="I247" s="19"/>
      <c r="J247" s="10">
        <v>545.58000000000004</v>
      </c>
      <c r="K247" s="19"/>
      <c r="L247" s="10">
        <v>25.85</v>
      </c>
    </row>
    <row r="248" spans="1:82" ht="15" x14ac:dyDescent="0.2">
      <c r="A248" s="6"/>
      <c r="B248" s="9">
        <v>4</v>
      </c>
      <c r="C248" s="6" t="s">
        <v>217</v>
      </c>
      <c r="D248" s="18"/>
      <c r="E248" s="16"/>
      <c r="F248" s="9"/>
      <c r="G248" s="9"/>
      <c r="H248" s="9"/>
      <c r="I248" s="9"/>
      <c r="J248" s="9"/>
      <c r="K248" s="9"/>
      <c r="L248" s="13">
        <v>26.92</v>
      </c>
    </row>
    <row r="249" spans="1:82" ht="42.75" x14ac:dyDescent="0.2">
      <c r="A249" s="7"/>
      <c r="B249" s="7" t="s">
        <v>127</v>
      </c>
      <c r="C249" s="21" t="s">
        <v>128</v>
      </c>
      <c r="D249" s="22" t="s">
        <v>25</v>
      </c>
      <c r="E249" s="23">
        <v>0.2</v>
      </c>
      <c r="F249" s="23"/>
      <c r="G249" s="23">
        <v>9.1999999999999998E-3</v>
      </c>
      <c r="H249" s="24">
        <v>1828.55</v>
      </c>
      <c r="I249" s="25">
        <v>1.6</v>
      </c>
      <c r="J249" s="24">
        <v>2925.68</v>
      </c>
      <c r="K249" s="25"/>
      <c r="L249" s="24">
        <v>26.92</v>
      </c>
    </row>
    <row r="250" spans="1:82" ht="15" x14ac:dyDescent="0.2">
      <c r="A250" s="7"/>
      <c r="B250" s="7"/>
      <c r="C250" s="26" t="s">
        <v>218</v>
      </c>
      <c r="D250" s="18"/>
      <c r="E250" s="9"/>
      <c r="F250" s="9"/>
      <c r="G250" s="9"/>
      <c r="H250" s="10"/>
      <c r="I250" s="19"/>
      <c r="J250" s="10"/>
      <c r="K250" s="19"/>
      <c r="L250" s="10">
        <v>52.77</v>
      </c>
    </row>
    <row r="251" spans="1:82" ht="14.25" x14ac:dyDescent="0.2">
      <c r="A251" s="7"/>
      <c r="B251" s="7"/>
      <c r="C251" s="7" t="s">
        <v>222</v>
      </c>
      <c r="D251" s="18"/>
      <c r="E251" s="9"/>
      <c r="F251" s="9"/>
      <c r="G251" s="9"/>
      <c r="H251" s="10"/>
      <c r="I251" s="19"/>
      <c r="J251" s="10"/>
      <c r="K251" s="19"/>
      <c r="L251" s="10">
        <v>25.85</v>
      </c>
    </row>
    <row r="252" spans="1:82" ht="28.5" x14ac:dyDescent="0.2">
      <c r="A252" s="7"/>
      <c r="B252" s="7" t="s">
        <v>41</v>
      </c>
      <c r="C252" s="7" t="s">
        <v>252</v>
      </c>
      <c r="D252" s="18" t="s">
        <v>224</v>
      </c>
      <c r="E252" s="9">
        <v>92</v>
      </c>
      <c r="F252" s="9"/>
      <c r="G252" s="9">
        <v>92</v>
      </c>
      <c r="H252" s="10"/>
      <c r="I252" s="19"/>
      <c r="J252" s="10"/>
      <c r="K252" s="19"/>
      <c r="L252" s="10">
        <v>23.78</v>
      </c>
    </row>
    <row r="253" spans="1:82" ht="28.5" x14ac:dyDescent="0.2">
      <c r="A253" s="21"/>
      <c r="B253" s="21" t="s">
        <v>42</v>
      </c>
      <c r="C253" s="21" t="s">
        <v>253</v>
      </c>
      <c r="D253" s="22" t="s">
        <v>224</v>
      </c>
      <c r="E253" s="23">
        <v>44</v>
      </c>
      <c r="F253" s="23"/>
      <c r="G253" s="23">
        <v>44</v>
      </c>
      <c r="H253" s="24"/>
      <c r="I253" s="25"/>
      <c r="J253" s="24"/>
      <c r="K253" s="25"/>
      <c r="L253" s="24">
        <v>11.37</v>
      </c>
    </row>
    <row r="254" spans="1:82" ht="15" x14ac:dyDescent="0.2">
      <c r="C254" s="93" t="s">
        <v>226</v>
      </c>
      <c r="D254" s="93"/>
      <c r="E254" s="93"/>
      <c r="F254" s="93"/>
      <c r="G254" s="93"/>
      <c r="H254" s="93"/>
      <c r="I254" s="94">
        <v>1911.3043478260872</v>
      </c>
      <c r="J254" s="94"/>
      <c r="K254" s="94">
        <v>87.920000000000016</v>
      </c>
      <c r="L254" s="94"/>
      <c r="AD254">
        <v>23.09</v>
      </c>
      <c r="AE254">
        <v>11.04</v>
      </c>
      <c r="AN254" s="15">
        <v>87.920000000000016</v>
      </c>
      <c r="AO254">
        <v>0</v>
      </c>
      <c r="AQ254" t="s">
        <v>227</v>
      </c>
      <c r="AR254" s="15">
        <v>25.85</v>
      </c>
      <c r="AT254">
        <v>0</v>
      </c>
      <c r="AV254" t="s">
        <v>227</v>
      </c>
      <c r="AW254" s="15">
        <v>26.92</v>
      </c>
      <c r="AZ254">
        <v>23.78</v>
      </c>
      <c r="BA254">
        <v>11.37</v>
      </c>
      <c r="CD254">
        <v>1</v>
      </c>
    </row>
    <row r="255" spans="1:82" ht="42.75" x14ac:dyDescent="0.2">
      <c r="A255" s="28" t="s">
        <v>45</v>
      </c>
      <c r="B255" s="21" t="s">
        <v>46</v>
      </c>
      <c r="C255" s="21" t="s">
        <v>47</v>
      </c>
      <c r="D255" s="22" t="s">
        <v>48</v>
      </c>
      <c r="E255" s="23">
        <v>4.5999999999999999E-2</v>
      </c>
      <c r="F255" s="23"/>
      <c r="G255" s="23">
        <v>4.5999999999999999E-2</v>
      </c>
      <c r="H255" s="24"/>
      <c r="I255" s="25"/>
      <c r="J255" s="24">
        <v>1490.12</v>
      </c>
      <c r="K255" s="25"/>
      <c r="L255" s="24">
        <v>68.55</v>
      </c>
    </row>
    <row r="256" spans="1:82" ht="15" x14ac:dyDescent="0.2">
      <c r="C256" s="93" t="s">
        <v>226</v>
      </c>
      <c r="D256" s="93"/>
      <c r="E256" s="93"/>
      <c r="F256" s="93"/>
      <c r="G256" s="93"/>
      <c r="H256" s="93"/>
      <c r="I256" s="94">
        <v>1490.2173913043478</v>
      </c>
      <c r="J256" s="94"/>
      <c r="K256" s="94">
        <v>68.55</v>
      </c>
      <c r="L256" s="94"/>
      <c r="AD256">
        <v>0</v>
      </c>
      <c r="AE256">
        <v>0</v>
      </c>
      <c r="AN256" s="15">
        <v>68.55</v>
      </c>
      <c r="AP256">
        <v>0</v>
      </c>
      <c r="AQ256" t="s">
        <v>227</v>
      </c>
      <c r="AS256">
        <v>0</v>
      </c>
      <c r="AU256">
        <v>0</v>
      </c>
      <c r="AV256" t="s">
        <v>227</v>
      </c>
      <c r="AZ256">
        <v>0</v>
      </c>
      <c r="BA256">
        <v>0</v>
      </c>
      <c r="BB256" s="15">
        <v>68.55</v>
      </c>
      <c r="CD256">
        <v>1</v>
      </c>
    </row>
    <row r="257" spans="1:82" ht="128.25" x14ac:dyDescent="0.2">
      <c r="A257" s="28" t="s">
        <v>49</v>
      </c>
      <c r="B257" s="21" t="s">
        <v>50</v>
      </c>
      <c r="C257" s="21" t="s">
        <v>51</v>
      </c>
      <c r="D257" s="22" t="s">
        <v>48</v>
      </c>
      <c r="E257" s="23">
        <v>4.5999999999999999E-2</v>
      </c>
      <c r="F257" s="23"/>
      <c r="G257" s="23">
        <v>4.5999999999999999E-2</v>
      </c>
      <c r="H257" s="24"/>
      <c r="I257" s="25"/>
      <c r="J257" s="24">
        <v>567.52</v>
      </c>
      <c r="K257" s="25"/>
      <c r="L257" s="24">
        <v>26.11</v>
      </c>
    </row>
    <row r="258" spans="1:82" ht="15" x14ac:dyDescent="0.2">
      <c r="C258" s="93" t="s">
        <v>226</v>
      </c>
      <c r="D258" s="93"/>
      <c r="E258" s="93"/>
      <c r="F258" s="93"/>
      <c r="G258" s="93"/>
      <c r="H258" s="93"/>
      <c r="I258" s="94">
        <v>567.60869565217388</v>
      </c>
      <c r="J258" s="94"/>
      <c r="K258" s="94">
        <v>26.11</v>
      </c>
      <c r="L258" s="94"/>
      <c r="AD258">
        <v>0</v>
      </c>
      <c r="AE258">
        <v>0</v>
      </c>
      <c r="AN258" s="15">
        <v>26.11</v>
      </c>
      <c r="AP258">
        <v>0</v>
      </c>
      <c r="AQ258" t="s">
        <v>227</v>
      </c>
      <c r="AS258">
        <v>0</v>
      </c>
      <c r="AU258">
        <v>0</v>
      </c>
      <c r="AV258" t="s">
        <v>227</v>
      </c>
      <c r="AZ258">
        <v>0</v>
      </c>
      <c r="BA258">
        <v>0</v>
      </c>
      <c r="BB258" s="15">
        <v>26.11</v>
      </c>
      <c r="CD258">
        <v>1</v>
      </c>
    </row>
    <row r="260" spans="1:82" ht="15" x14ac:dyDescent="0.2">
      <c r="A260" s="11"/>
      <c r="B260" s="12"/>
      <c r="C260" s="90" t="s">
        <v>184</v>
      </c>
      <c r="D260" s="90"/>
      <c r="E260" s="90"/>
      <c r="F260" s="90"/>
      <c r="G260" s="90"/>
      <c r="H260" s="90"/>
      <c r="I260" s="13"/>
      <c r="J260" s="11"/>
      <c r="K260" s="14"/>
      <c r="L260" s="13">
        <v>195.04000000000002</v>
      </c>
    </row>
    <row r="261" spans="1:82" ht="14.25" x14ac:dyDescent="0.2">
      <c r="A261" s="5"/>
      <c r="B261" s="8"/>
      <c r="C261" s="91" t="s">
        <v>185</v>
      </c>
      <c r="D261" s="87"/>
      <c r="E261" s="87"/>
      <c r="F261" s="87"/>
      <c r="G261" s="87"/>
      <c r="H261" s="87"/>
      <c r="I261" s="10"/>
      <c r="J261" s="5"/>
      <c r="K261" s="9"/>
      <c r="L261" s="10"/>
    </row>
    <row r="262" spans="1:82" ht="14.25" x14ac:dyDescent="0.2">
      <c r="A262" s="5"/>
      <c r="B262" s="8"/>
      <c r="C262" s="87" t="s">
        <v>186</v>
      </c>
      <c r="D262" s="87"/>
      <c r="E262" s="87"/>
      <c r="F262" s="87"/>
      <c r="G262" s="87"/>
      <c r="H262" s="87"/>
      <c r="I262" s="10"/>
      <c r="J262" s="5"/>
      <c r="K262" s="9"/>
      <c r="L262" s="10">
        <v>73.460000000000008</v>
      </c>
    </row>
    <row r="263" spans="1:82" ht="14.25" hidden="1" x14ac:dyDescent="0.2">
      <c r="A263" s="5"/>
      <c r="B263" s="8"/>
      <c r="C263" s="87" t="s">
        <v>187</v>
      </c>
      <c r="D263" s="87"/>
      <c r="E263" s="87"/>
      <c r="F263" s="87"/>
      <c r="G263" s="87"/>
      <c r="H263" s="87"/>
      <c r="I263" s="10"/>
      <c r="J263" s="5"/>
      <c r="K263" s="9"/>
      <c r="L263" s="10">
        <v>0</v>
      </c>
    </row>
    <row r="264" spans="1:82" ht="14.25" hidden="1" x14ac:dyDescent="0.2">
      <c r="A264" s="5"/>
      <c r="B264" s="8"/>
      <c r="C264" s="91" t="s">
        <v>188</v>
      </c>
      <c r="D264" s="87"/>
      <c r="E264" s="87"/>
      <c r="F264" s="87"/>
      <c r="G264" s="87"/>
      <c r="H264" s="87"/>
      <c r="I264" s="10"/>
      <c r="J264" s="5"/>
      <c r="K264" s="9"/>
      <c r="L264" s="10"/>
    </row>
    <row r="265" spans="1:82" ht="14.25" hidden="1" x14ac:dyDescent="0.2">
      <c r="A265" s="5"/>
      <c r="B265" s="8"/>
      <c r="C265" s="87" t="s">
        <v>187</v>
      </c>
      <c r="D265" s="87"/>
      <c r="E265" s="87"/>
      <c r="F265" s="87"/>
      <c r="G265" s="87"/>
      <c r="H265" s="87"/>
      <c r="I265" s="10"/>
      <c r="J265" s="5"/>
      <c r="K265" s="9"/>
      <c r="L265" s="10">
        <v>0</v>
      </c>
    </row>
    <row r="266" spans="1:82" ht="14.25" hidden="1" x14ac:dyDescent="0.2">
      <c r="A266" s="5"/>
      <c r="B266" s="8"/>
      <c r="C266" s="91" t="s">
        <v>189</v>
      </c>
      <c r="D266" s="87"/>
      <c r="E266" s="87"/>
      <c r="F266" s="87"/>
      <c r="G266" s="87"/>
      <c r="H266" s="87"/>
      <c r="I266" s="10"/>
      <c r="J266" s="5"/>
      <c r="K266" s="9"/>
      <c r="L266" s="10"/>
    </row>
    <row r="267" spans="1:82" ht="14.25" hidden="1" x14ac:dyDescent="0.2">
      <c r="A267" s="5"/>
      <c r="B267" s="8"/>
      <c r="C267" s="87" t="s">
        <v>209</v>
      </c>
      <c r="D267" s="87"/>
      <c r="E267" s="87"/>
      <c r="F267" s="87"/>
      <c r="G267" s="87"/>
      <c r="H267" s="87"/>
      <c r="I267" s="10"/>
      <c r="J267" s="5"/>
      <c r="K267" s="9"/>
      <c r="L267" s="10">
        <v>0</v>
      </c>
    </row>
    <row r="268" spans="1:82" ht="14.25" hidden="1" x14ac:dyDescent="0.2">
      <c r="A268" s="5"/>
      <c r="B268" s="8"/>
      <c r="C268" s="87" t="s">
        <v>190</v>
      </c>
      <c r="D268" s="87"/>
      <c r="E268" s="87"/>
      <c r="F268" s="87"/>
      <c r="G268" s="87"/>
      <c r="H268" s="87"/>
      <c r="I268" s="10"/>
      <c r="J268" s="5"/>
      <c r="K268" s="9"/>
      <c r="L268" s="10">
        <v>0</v>
      </c>
    </row>
    <row r="269" spans="1:82" ht="14.25" x14ac:dyDescent="0.2">
      <c r="A269" s="5"/>
      <c r="B269" s="8"/>
      <c r="C269" s="87" t="s">
        <v>191</v>
      </c>
      <c r="D269" s="87"/>
      <c r="E269" s="87"/>
      <c r="F269" s="87"/>
      <c r="G269" s="87"/>
      <c r="H269" s="87"/>
      <c r="I269" s="10"/>
      <c r="J269" s="5"/>
      <c r="K269" s="9"/>
      <c r="L269" s="10">
        <v>26.92</v>
      </c>
    </row>
    <row r="270" spans="1:82" ht="14.25" x14ac:dyDescent="0.2">
      <c r="A270" s="5"/>
      <c r="B270" s="8"/>
      <c r="C270" s="91" t="s">
        <v>188</v>
      </c>
      <c r="D270" s="87"/>
      <c r="E270" s="87"/>
      <c r="F270" s="87"/>
      <c r="G270" s="87"/>
      <c r="H270" s="87"/>
      <c r="I270" s="10"/>
      <c r="J270" s="5"/>
      <c r="K270" s="9"/>
      <c r="L270" s="10"/>
    </row>
    <row r="271" spans="1:82" ht="14.25" x14ac:dyDescent="0.2">
      <c r="A271" s="5"/>
      <c r="B271" s="8"/>
      <c r="C271" s="87" t="s">
        <v>192</v>
      </c>
      <c r="D271" s="87"/>
      <c r="E271" s="87"/>
      <c r="F271" s="87"/>
      <c r="G271" s="87"/>
      <c r="H271" s="87"/>
      <c r="I271" s="10"/>
      <c r="J271" s="5"/>
      <c r="K271" s="9"/>
      <c r="L271" s="10">
        <v>26.92</v>
      </c>
    </row>
    <row r="272" spans="1:82" ht="14.25" hidden="1" x14ac:dyDescent="0.2">
      <c r="A272" s="5"/>
      <c r="B272" s="8"/>
      <c r="C272" s="87" t="s">
        <v>193</v>
      </c>
      <c r="D272" s="87"/>
      <c r="E272" s="87"/>
      <c r="F272" s="87"/>
      <c r="G272" s="87"/>
      <c r="H272" s="87"/>
      <c r="I272" s="10"/>
      <c r="J272" s="5"/>
      <c r="K272" s="9"/>
      <c r="L272" s="10">
        <v>0</v>
      </c>
    </row>
    <row r="273" spans="1:12" ht="14.25" x14ac:dyDescent="0.2">
      <c r="A273" s="5"/>
      <c r="B273" s="8"/>
      <c r="C273" s="87" t="s">
        <v>194</v>
      </c>
      <c r="D273" s="87"/>
      <c r="E273" s="87"/>
      <c r="F273" s="87"/>
      <c r="G273" s="87"/>
      <c r="H273" s="87"/>
      <c r="I273" s="10"/>
      <c r="J273" s="5"/>
      <c r="K273" s="9"/>
      <c r="L273" s="10">
        <v>94.66</v>
      </c>
    </row>
    <row r="274" spans="1:12" ht="14.25" x14ac:dyDescent="0.2">
      <c r="A274" s="5"/>
      <c r="B274" s="8"/>
      <c r="C274" s="87" t="s">
        <v>195</v>
      </c>
      <c r="D274" s="87"/>
      <c r="E274" s="87"/>
      <c r="F274" s="87"/>
      <c r="G274" s="87"/>
      <c r="H274" s="87"/>
      <c r="I274" s="10"/>
      <c r="J274" s="5"/>
      <c r="K274" s="9"/>
      <c r="L274" s="10">
        <v>73.460000000000008</v>
      </c>
    </row>
    <row r="275" spans="1:12" ht="14.25" x14ac:dyDescent="0.2">
      <c r="A275" s="5"/>
      <c r="B275" s="8"/>
      <c r="C275" s="87" t="s">
        <v>196</v>
      </c>
      <c r="D275" s="87"/>
      <c r="E275" s="87"/>
      <c r="F275" s="87"/>
      <c r="G275" s="87"/>
      <c r="H275" s="87"/>
      <c r="I275" s="10"/>
      <c r="J275" s="5"/>
      <c r="K275" s="9"/>
      <c r="L275" s="10">
        <v>67.58</v>
      </c>
    </row>
    <row r="276" spans="1:12" ht="14.25" x14ac:dyDescent="0.2">
      <c r="A276" s="5"/>
      <c r="B276" s="8"/>
      <c r="C276" s="87" t="s">
        <v>197</v>
      </c>
      <c r="D276" s="87"/>
      <c r="E276" s="87"/>
      <c r="F276" s="87"/>
      <c r="G276" s="87"/>
      <c r="H276" s="87"/>
      <c r="I276" s="10"/>
      <c r="J276" s="5"/>
      <c r="K276" s="9"/>
      <c r="L276" s="10">
        <v>32.32</v>
      </c>
    </row>
    <row r="277" spans="1:12" ht="14.25" hidden="1" x14ac:dyDescent="0.2">
      <c r="A277" s="5"/>
      <c r="B277" s="8"/>
      <c r="C277" s="87" t="s">
        <v>198</v>
      </c>
      <c r="D277" s="87"/>
      <c r="E277" s="87"/>
      <c r="F277" s="87"/>
      <c r="G277" s="87"/>
      <c r="H277" s="87"/>
      <c r="I277" s="10"/>
      <c r="J277" s="5"/>
      <c r="K277" s="9"/>
      <c r="L277" s="10">
        <v>0</v>
      </c>
    </row>
    <row r="278" spans="1:12" ht="14.25" hidden="1" x14ac:dyDescent="0.2">
      <c r="A278" s="5"/>
      <c r="B278" s="8"/>
      <c r="C278" s="91" t="s">
        <v>185</v>
      </c>
      <c r="D278" s="87"/>
      <c r="E278" s="87"/>
      <c r="F278" s="87"/>
      <c r="G278" s="87"/>
      <c r="H278" s="87"/>
      <c r="I278" s="10"/>
      <c r="J278" s="5"/>
      <c r="K278" s="9"/>
      <c r="L278" s="10"/>
    </row>
    <row r="279" spans="1:12" ht="14.25" hidden="1" x14ac:dyDescent="0.2">
      <c r="A279" s="5"/>
      <c r="B279" s="8"/>
      <c r="C279" s="87" t="s">
        <v>199</v>
      </c>
      <c r="D279" s="87"/>
      <c r="E279" s="87"/>
      <c r="F279" s="87"/>
      <c r="G279" s="87"/>
      <c r="H279" s="87"/>
      <c r="I279" s="10"/>
      <c r="J279" s="5"/>
      <c r="K279" s="9"/>
      <c r="L279" s="10">
        <v>0</v>
      </c>
    </row>
    <row r="280" spans="1:12" ht="14.25" hidden="1" x14ac:dyDescent="0.2">
      <c r="A280" s="5"/>
      <c r="B280" s="8"/>
      <c r="C280" s="87" t="s">
        <v>200</v>
      </c>
      <c r="D280" s="87"/>
      <c r="E280" s="87"/>
      <c r="F280" s="87"/>
      <c r="G280" s="87"/>
      <c r="H280" s="87"/>
      <c r="I280" s="10"/>
      <c r="J280" s="5"/>
      <c r="K280" s="9"/>
      <c r="L280" s="10">
        <v>0</v>
      </c>
    </row>
    <row r="281" spans="1:12" ht="14.25" hidden="1" x14ac:dyDescent="0.2">
      <c r="A281" s="5"/>
      <c r="B281" s="8"/>
      <c r="C281" s="87" t="s">
        <v>201</v>
      </c>
      <c r="D281" s="87"/>
      <c r="E281" s="87"/>
      <c r="F281" s="87"/>
      <c r="G281" s="87"/>
      <c r="H281" s="87"/>
      <c r="I281" s="10"/>
      <c r="J281" s="5"/>
      <c r="K281" s="9"/>
      <c r="L281" s="10"/>
    </row>
    <row r="282" spans="1:12" ht="14.25" hidden="1" x14ac:dyDescent="0.2">
      <c r="A282" s="5"/>
      <c r="B282" s="8"/>
      <c r="C282" s="87" t="s">
        <v>201</v>
      </c>
      <c r="D282" s="87"/>
      <c r="E282" s="87"/>
      <c r="F282" s="87"/>
      <c r="G282" s="87"/>
      <c r="H282" s="87"/>
      <c r="I282" s="10"/>
      <c r="J282" s="5"/>
      <c r="K282" s="9"/>
      <c r="L282" s="10">
        <v>0</v>
      </c>
    </row>
    <row r="283" spans="1:12" ht="14.25" hidden="1" x14ac:dyDescent="0.2">
      <c r="A283" s="5"/>
      <c r="B283" s="8"/>
      <c r="C283" s="87" t="s">
        <v>202</v>
      </c>
      <c r="D283" s="87"/>
      <c r="E283" s="87"/>
      <c r="F283" s="87"/>
      <c r="G283" s="87"/>
      <c r="H283" s="87"/>
      <c r="I283" s="10"/>
      <c r="J283" s="5"/>
      <c r="K283" s="9"/>
      <c r="L283" s="10">
        <v>0</v>
      </c>
    </row>
    <row r="284" spans="1:12" ht="15" x14ac:dyDescent="0.2">
      <c r="A284" s="11"/>
      <c r="B284" s="12"/>
      <c r="C284" s="90" t="s">
        <v>203</v>
      </c>
      <c r="D284" s="90"/>
      <c r="E284" s="90"/>
      <c r="F284" s="90"/>
      <c r="G284" s="90"/>
      <c r="H284" s="90"/>
      <c r="I284" s="13"/>
      <c r="J284" s="11"/>
      <c r="K284" s="14"/>
      <c r="L284" s="13">
        <v>294.94</v>
      </c>
    </row>
    <row r="285" spans="1:12" ht="14.25" x14ac:dyDescent="0.2">
      <c r="A285" s="5"/>
      <c r="B285" s="8"/>
      <c r="C285" s="91" t="s">
        <v>204</v>
      </c>
      <c r="D285" s="87"/>
      <c r="E285" s="87"/>
      <c r="F285" s="87"/>
      <c r="G285" s="87"/>
      <c r="H285" s="87"/>
      <c r="I285" s="10"/>
      <c r="J285" s="5"/>
      <c r="K285" s="9"/>
      <c r="L285" s="10"/>
    </row>
    <row r="286" spans="1:12" ht="14.25" hidden="1" x14ac:dyDescent="0.2">
      <c r="A286" s="5"/>
      <c r="B286" s="8"/>
      <c r="C286" s="87" t="s">
        <v>205</v>
      </c>
      <c r="D286" s="87"/>
      <c r="E286" s="87"/>
      <c r="F286" s="87"/>
      <c r="G286" s="87"/>
      <c r="H286" s="87"/>
      <c r="I286" s="10"/>
      <c r="J286" s="5"/>
      <c r="K286" s="9"/>
      <c r="L286" s="10">
        <v>0</v>
      </c>
    </row>
    <row r="287" spans="1:12" ht="14.25" hidden="1" x14ac:dyDescent="0.2">
      <c r="A287" s="5"/>
      <c r="B287" s="8"/>
      <c r="C287" s="87" t="s">
        <v>206</v>
      </c>
      <c r="D287" s="87"/>
      <c r="E287" s="87"/>
      <c r="F287" s="87"/>
      <c r="G287" s="87"/>
      <c r="H287" s="87"/>
      <c r="I287" s="10"/>
      <c r="J287" s="5"/>
      <c r="K287" s="9"/>
      <c r="L287" s="10">
        <v>0</v>
      </c>
    </row>
    <row r="288" spans="1:12" ht="14.25" x14ac:dyDescent="0.2">
      <c r="A288" s="5"/>
      <c r="B288" s="8"/>
      <c r="C288" s="87" t="s">
        <v>207</v>
      </c>
      <c r="D288" s="87"/>
      <c r="E288" s="87"/>
      <c r="F288" s="88"/>
      <c r="G288" s="16">
        <v>0.13386000000000001</v>
      </c>
      <c r="H288" s="5"/>
      <c r="I288" s="5"/>
      <c r="J288" s="5"/>
      <c r="K288" s="5"/>
      <c r="L288" s="5"/>
    </row>
    <row r="289" spans="1:12" ht="14.25" hidden="1" customHeight="1" x14ac:dyDescent="0.2">
      <c r="A289" s="5"/>
      <c r="B289" s="8"/>
      <c r="C289" s="87" t="s">
        <v>208</v>
      </c>
      <c r="D289" s="87"/>
      <c r="E289" s="87"/>
      <c r="F289" s="88"/>
      <c r="G289" s="16">
        <v>0</v>
      </c>
      <c r="H289" s="5"/>
      <c r="I289" s="5"/>
      <c r="J289" s="5"/>
      <c r="K289" s="5"/>
      <c r="L289" s="5"/>
    </row>
    <row r="292" spans="1:12" ht="15" x14ac:dyDescent="0.2">
      <c r="A292" s="29"/>
      <c r="B292" s="30"/>
      <c r="C292" s="92" t="s">
        <v>255</v>
      </c>
      <c r="D292" s="92"/>
      <c r="E292" s="92"/>
      <c r="F292" s="92"/>
      <c r="G292" s="92"/>
      <c r="H292" s="92"/>
      <c r="I292" s="31"/>
      <c r="J292" s="29"/>
      <c r="K292" s="32"/>
      <c r="L292" s="31"/>
    </row>
    <row r="294" spans="1:12" ht="15" x14ac:dyDescent="0.2">
      <c r="A294" s="11"/>
      <c r="B294" s="12"/>
      <c r="C294" s="90" t="s">
        <v>256</v>
      </c>
      <c r="D294" s="90"/>
      <c r="E294" s="90"/>
      <c r="F294" s="90"/>
      <c r="G294" s="90"/>
      <c r="H294" s="90"/>
      <c r="I294" s="13"/>
      <c r="J294" s="11"/>
      <c r="K294" s="14"/>
      <c r="L294" s="13">
        <v>198487.54</v>
      </c>
    </row>
    <row r="295" spans="1:12" ht="14.25" x14ac:dyDescent="0.2">
      <c r="A295" s="5"/>
      <c r="B295" s="8"/>
      <c r="C295" s="91" t="s">
        <v>185</v>
      </c>
      <c r="D295" s="87"/>
      <c r="E295" s="87"/>
      <c r="F295" s="87"/>
      <c r="G295" s="87"/>
      <c r="H295" s="87"/>
      <c r="I295" s="10"/>
      <c r="J295" s="5"/>
      <c r="K295" s="9"/>
      <c r="L295" s="10"/>
    </row>
    <row r="296" spans="1:12" ht="14.25" x14ac:dyDescent="0.2">
      <c r="A296" s="5"/>
      <c r="B296" s="8"/>
      <c r="C296" s="87" t="s">
        <v>257</v>
      </c>
      <c r="D296" s="87"/>
      <c r="E296" s="87"/>
      <c r="F296" s="87"/>
      <c r="G296" s="87"/>
      <c r="H296" s="87"/>
      <c r="I296" s="10"/>
      <c r="J296" s="5"/>
      <c r="K296" s="9"/>
      <c r="L296" s="10">
        <v>168183.58000000002</v>
      </c>
    </row>
    <row r="297" spans="1:12" ht="14.25" x14ac:dyDescent="0.2">
      <c r="A297" s="5"/>
      <c r="B297" s="8"/>
      <c r="C297" s="91" t="s">
        <v>185</v>
      </c>
      <c r="D297" s="87"/>
      <c r="E297" s="87"/>
      <c r="F297" s="87"/>
      <c r="G297" s="87"/>
      <c r="H297" s="87"/>
      <c r="I297" s="10"/>
      <c r="J297" s="5"/>
      <c r="K297" s="9"/>
      <c r="L297" s="10"/>
    </row>
    <row r="298" spans="1:12" ht="14.25" x14ac:dyDescent="0.2">
      <c r="A298" s="5"/>
      <c r="B298" s="8"/>
      <c r="C298" s="87" t="s">
        <v>258</v>
      </c>
      <c r="D298" s="87"/>
      <c r="E298" s="87"/>
      <c r="F298" s="87"/>
      <c r="G298" s="87"/>
      <c r="H298" s="87"/>
      <c r="I298" s="10"/>
      <c r="J298" s="5"/>
      <c r="K298" s="9"/>
      <c r="L298" s="10">
        <v>19616.46</v>
      </c>
    </row>
    <row r="299" spans="1:12" ht="14.25" hidden="1" x14ac:dyDescent="0.2">
      <c r="A299" s="5"/>
      <c r="B299" s="8"/>
      <c r="C299" s="87" t="s">
        <v>187</v>
      </c>
      <c r="D299" s="87"/>
      <c r="E299" s="87"/>
      <c r="F299" s="87"/>
      <c r="G299" s="87"/>
      <c r="H299" s="87"/>
      <c r="I299" s="10"/>
      <c r="J299" s="5"/>
      <c r="K299" s="9"/>
      <c r="L299" s="10">
        <v>571.38999999999987</v>
      </c>
    </row>
    <row r="300" spans="1:12" ht="14.25" hidden="1" x14ac:dyDescent="0.2">
      <c r="A300" s="5"/>
      <c r="B300" s="8"/>
      <c r="C300" s="91" t="s">
        <v>188</v>
      </c>
      <c r="D300" s="87"/>
      <c r="E300" s="87"/>
      <c r="F300" s="87"/>
      <c r="G300" s="87"/>
      <c r="H300" s="87"/>
      <c r="I300" s="10"/>
      <c r="J300" s="5"/>
      <c r="K300" s="9"/>
      <c r="L300" s="10"/>
    </row>
    <row r="301" spans="1:12" ht="14.25" x14ac:dyDescent="0.2">
      <c r="A301" s="5"/>
      <c r="B301" s="8"/>
      <c r="C301" s="87" t="s">
        <v>187</v>
      </c>
      <c r="D301" s="87"/>
      <c r="E301" s="87"/>
      <c r="F301" s="87"/>
      <c r="G301" s="87"/>
      <c r="H301" s="87"/>
      <c r="I301" s="10"/>
      <c r="J301" s="5"/>
      <c r="K301" s="9"/>
      <c r="L301" s="10">
        <v>328.3599999999999</v>
      </c>
    </row>
    <row r="302" spans="1:12" ht="14.25" hidden="1" x14ac:dyDescent="0.2">
      <c r="A302" s="5"/>
      <c r="B302" s="8"/>
      <c r="C302" s="91" t="s">
        <v>189</v>
      </c>
      <c r="D302" s="87"/>
      <c r="E302" s="87"/>
      <c r="F302" s="87"/>
      <c r="G302" s="87"/>
      <c r="H302" s="87"/>
      <c r="I302" s="10"/>
      <c r="J302" s="5"/>
      <c r="K302" s="9"/>
      <c r="L302" s="10"/>
    </row>
    <row r="303" spans="1:12" ht="14.25" x14ac:dyDescent="0.2">
      <c r="A303" s="5"/>
      <c r="B303" s="8"/>
      <c r="C303" s="87" t="s">
        <v>209</v>
      </c>
      <c r="D303" s="87"/>
      <c r="E303" s="87"/>
      <c r="F303" s="87"/>
      <c r="G303" s="87"/>
      <c r="H303" s="87"/>
      <c r="I303" s="10"/>
      <c r="J303" s="5"/>
      <c r="K303" s="9"/>
      <c r="L303" s="10">
        <v>243.03</v>
      </c>
    </row>
    <row r="304" spans="1:12" ht="14.25" hidden="1" x14ac:dyDescent="0.2">
      <c r="A304" s="5"/>
      <c r="B304" s="8"/>
      <c r="C304" s="87" t="s">
        <v>190</v>
      </c>
      <c r="D304" s="87"/>
      <c r="E304" s="87"/>
      <c r="F304" s="87"/>
      <c r="G304" s="87"/>
      <c r="H304" s="87"/>
      <c r="I304" s="10"/>
      <c r="J304" s="5"/>
      <c r="K304" s="9"/>
      <c r="L304" s="10">
        <v>0</v>
      </c>
    </row>
    <row r="305" spans="1:12" ht="14.25" x14ac:dyDescent="0.2">
      <c r="A305" s="5"/>
      <c r="B305" s="8"/>
      <c r="C305" s="87" t="s">
        <v>191</v>
      </c>
      <c r="D305" s="87"/>
      <c r="E305" s="87"/>
      <c r="F305" s="87"/>
      <c r="G305" s="87"/>
      <c r="H305" s="87"/>
      <c r="I305" s="10"/>
      <c r="J305" s="5"/>
      <c r="K305" s="9"/>
      <c r="L305" s="10">
        <v>147901.07</v>
      </c>
    </row>
    <row r="306" spans="1:12" ht="14.25" x14ac:dyDescent="0.2">
      <c r="A306" s="5"/>
      <c r="B306" s="8"/>
      <c r="C306" s="91" t="s">
        <v>188</v>
      </c>
      <c r="D306" s="87"/>
      <c r="E306" s="87"/>
      <c r="F306" s="87"/>
      <c r="G306" s="87"/>
      <c r="H306" s="87"/>
      <c r="I306" s="10"/>
      <c r="J306" s="5"/>
      <c r="K306" s="9"/>
      <c r="L306" s="10"/>
    </row>
    <row r="307" spans="1:12" ht="14.25" x14ac:dyDescent="0.2">
      <c r="A307" s="5"/>
      <c r="B307" s="8"/>
      <c r="C307" s="87" t="s">
        <v>192</v>
      </c>
      <c r="D307" s="87"/>
      <c r="E307" s="87"/>
      <c r="F307" s="87"/>
      <c r="G307" s="87"/>
      <c r="H307" s="87"/>
      <c r="I307" s="10"/>
      <c r="J307" s="5"/>
      <c r="K307" s="9"/>
      <c r="L307" s="10">
        <v>147901.07</v>
      </c>
    </row>
    <row r="308" spans="1:12" ht="14.25" hidden="1" x14ac:dyDescent="0.2">
      <c r="A308" s="5"/>
      <c r="B308" s="8"/>
      <c r="C308" s="87" t="s">
        <v>193</v>
      </c>
      <c r="D308" s="87"/>
      <c r="E308" s="87"/>
      <c r="F308" s="87"/>
      <c r="G308" s="87"/>
      <c r="H308" s="87"/>
      <c r="I308" s="10"/>
      <c r="J308" s="5"/>
      <c r="K308" s="9"/>
      <c r="L308" s="10">
        <v>0</v>
      </c>
    </row>
    <row r="309" spans="1:12" ht="14.25" x14ac:dyDescent="0.2">
      <c r="A309" s="5"/>
      <c r="B309" s="8"/>
      <c r="C309" s="87" t="s">
        <v>194</v>
      </c>
      <c r="D309" s="87"/>
      <c r="E309" s="87"/>
      <c r="F309" s="87"/>
      <c r="G309" s="87"/>
      <c r="H309" s="87"/>
      <c r="I309" s="10"/>
      <c r="J309" s="5"/>
      <c r="K309" s="9"/>
      <c r="L309" s="10">
        <v>94.66</v>
      </c>
    </row>
    <row r="310" spans="1:12" ht="14.25" x14ac:dyDescent="0.2">
      <c r="A310" s="5"/>
      <c r="B310" s="8"/>
      <c r="C310" s="87" t="s">
        <v>259</v>
      </c>
      <c r="D310" s="87"/>
      <c r="E310" s="87"/>
      <c r="F310" s="87"/>
      <c r="G310" s="87"/>
      <c r="H310" s="87"/>
      <c r="I310" s="10"/>
      <c r="J310" s="5"/>
      <c r="K310" s="9"/>
      <c r="L310" s="10">
        <v>19859.489999999998</v>
      </c>
    </row>
    <row r="311" spans="1:12" ht="14.25" x14ac:dyDescent="0.2">
      <c r="A311" s="5"/>
      <c r="B311" s="8"/>
      <c r="C311" s="87" t="s">
        <v>260</v>
      </c>
      <c r="D311" s="87"/>
      <c r="E311" s="87"/>
      <c r="F311" s="87"/>
      <c r="G311" s="87"/>
      <c r="H311" s="87"/>
      <c r="I311" s="10"/>
      <c r="J311" s="5"/>
      <c r="K311" s="9"/>
      <c r="L311" s="10">
        <v>18576.37</v>
      </c>
    </row>
    <row r="312" spans="1:12" ht="14.25" x14ac:dyDescent="0.2">
      <c r="A312" s="5"/>
      <c r="B312" s="8"/>
      <c r="C312" s="87" t="s">
        <v>261</v>
      </c>
      <c r="D312" s="87"/>
      <c r="E312" s="87"/>
      <c r="F312" s="87"/>
      <c r="G312" s="87"/>
      <c r="H312" s="87"/>
      <c r="I312" s="10"/>
      <c r="J312" s="5"/>
      <c r="K312" s="9"/>
      <c r="L312" s="10">
        <v>11727.590000000002</v>
      </c>
    </row>
    <row r="313" spans="1:12" hidden="1" x14ac:dyDescent="0.2"/>
    <row r="314" spans="1:12" ht="15" hidden="1" x14ac:dyDescent="0.2">
      <c r="A314" s="11"/>
      <c r="B314" s="12"/>
      <c r="C314" s="90" t="s">
        <v>262</v>
      </c>
      <c r="D314" s="90"/>
      <c r="E314" s="90"/>
      <c r="F314" s="90"/>
      <c r="G314" s="90"/>
      <c r="H314" s="90"/>
      <c r="I314" s="13"/>
      <c r="J314" s="11"/>
      <c r="K314" s="14"/>
      <c r="L314" s="13">
        <v>0</v>
      </c>
    </row>
    <row r="315" spans="1:12" ht="14.25" hidden="1" x14ac:dyDescent="0.2">
      <c r="A315" s="5"/>
      <c r="B315" s="8"/>
      <c r="C315" s="91" t="s">
        <v>185</v>
      </c>
      <c r="D315" s="87"/>
      <c r="E315" s="87"/>
      <c r="F315" s="87"/>
      <c r="G315" s="87"/>
      <c r="H315" s="87"/>
      <c r="I315" s="10"/>
      <c r="J315" s="5"/>
      <c r="K315" s="9"/>
      <c r="L315" s="10"/>
    </row>
    <row r="316" spans="1:12" ht="14.25" hidden="1" x14ac:dyDescent="0.2">
      <c r="A316" s="5"/>
      <c r="B316" s="8"/>
      <c r="C316" s="87" t="s">
        <v>257</v>
      </c>
      <c r="D316" s="87"/>
      <c r="E316" s="87"/>
      <c r="F316" s="87"/>
      <c r="G316" s="87"/>
      <c r="H316" s="87"/>
      <c r="I316" s="10"/>
      <c r="J316" s="5"/>
      <c r="K316" s="9"/>
      <c r="L316" s="10">
        <v>0</v>
      </c>
    </row>
    <row r="317" spans="1:12" ht="14.25" hidden="1" x14ac:dyDescent="0.2">
      <c r="A317" s="5"/>
      <c r="B317" s="8"/>
      <c r="C317" s="91" t="s">
        <v>185</v>
      </c>
      <c r="D317" s="87"/>
      <c r="E317" s="87"/>
      <c r="F317" s="87"/>
      <c r="G317" s="87"/>
      <c r="H317" s="87"/>
      <c r="I317" s="10"/>
      <c r="J317" s="5"/>
      <c r="K317" s="9"/>
      <c r="L317" s="10"/>
    </row>
    <row r="318" spans="1:12" ht="14.25" hidden="1" x14ac:dyDescent="0.2">
      <c r="A318" s="5"/>
      <c r="B318" s="8"/>
      <c r="C318" s="87" t="s">
        <v>258</v>
      </c>
      <c r="D318" s="87"/>
      <c r="E318" s="87"/>
      <c r="F318" s="87"/>
      <c r="G318" s="87"/>
      <c r="H318" s="87"/>
      <c r="I318" s="10"/>
      <c r="J318" s="5"/>
      <c r="K318" s="9"/>
      <c r="L318" s="10">
        <v>0</v>
      </c>
    </row>
    <row r="319" spans="1:12" ht="14.25" hidden="1" x14ac:dyDescent="0.2">
      <c r="A319" s="5"/>
      <c r="B319" s="8"/>
      <c r="C319" s="87" t="s">
        <v>187</v>
      </c>
      <c r="D319" s="87"/>
      <c r="E319" s="87"/>
      <c r="F319" s="87"/>
      <c r="G319" s="87"/>
      <c r="H319" s="87"/>
      <c r="I319" s="10"/>
      <c r="J319" s="5"/>
      <c r="K319" s="9"/>
      <c r="L319" s="10">
        <v>0</v>
      </c>
    </row>
    <row r="320" spans="1:12" ht="14.25" hidden="1" x14ac:dyDescent="0.2">
      <c r="A320" s="5"/>
      <c r="B320" s="8"/>
      <c r="C320" s="91" t="s">
        <v>188</v>
      </c>
      <c r="D320" s="87"/>
      <c r="E320" s="87"/>
      <c r="F320" s="87"/>
      <c r="G320" s="87"/>
      <c r="H320" s="87"/>
      <c r="I320" s="10"/>
      <c r="J320" s="5"/>
      <c r="K320" s="9"/>
      <c r="L320" s="10"/>
    </row>
    <row r="321" spans="1:12" ht="14.25" hidden="1" x14ac:dyDescent="0.2">
      <c r="A321" s="5"/>
      <c r="B321" s="8"/>
      <c r="C321" s="87" t="s">
        <v>187</v>
      </c>
      <c r="D321" s="87"/>
      <c r="E321" s="87"/>
      <c r="F321" s="87"/>
      <c r="G321" s="87"/>
      <c r="H321" s="87"/>
      <c r="I321" s="10"/>
      <c r="J321" s="5"/>
      <c r="K321" s="9"/>
      <c r="L321" s="10">
        <v>0</v>
      </c>
    </row>
    <row r="322" spans="1:12" ht="14.25" hidden="1" x14ac:dyDescent="0.2">
      <c r="A322" s="5"/>
      <c r="B322" s="8"/>
      <c r="C322" s="91" t="s">
        <v>189</v>
      </c>
      <c r="D322" s="87"/>
      <c r="E322" s="87"/>
      <c r="F322" s="87"/>
      <c r="G322" s="87"/>
      <c r="H322" s="87"/>
      <c r="I322" s="10"/>
      <c r="J322" s="5"/>
      <c r="K322" s="9"/>
      <c r="L322" s="10"/>
    </row>
    <row r="323" spans="1:12" ht="14.25" hidden="1" x14ac:dyDescent="0.2">
      <c r="A323" s="5"/>
      <c r="B323" s="8"/>
      <c r="C323" s="87" t="s">
        <v>209</v>
      </c>
      <c r="D323" s="87"/>
      <c r="E323" s="87"/>
      <c r="F323" s="87"/>
      <c r="G323" s="87"/>
      <c r="H323" s="87"/>
      <c r="I323" s="10"/>
      <c r="J323" s="5"/>
      <c r="K323" s="9"/>
      <c r="L323" s="10">
        <v>0</v>
      </c>
    </row>
    <row r="324" spans="1:12" ht="14.25" hidden="1" x14ac:dyDescent="0.2">
      <c r="A324" s="5"/>
      <c r="B324" s="8"/>
      <c r="C324" s="87" t="s">
        <v>190</v>
      </c>
      <c r="D324" s="87"/>
      <c r="E324" s="87"/>
      <c r="F324" s="87"/>
      <c r="G324" s="87"/>
      <c r="H324" s="87"/>
      <c r="I324" s="10"/>
      <c r="J324" s="5"/>
      <c r="K324" s="9"/>
      <c r="L324" s="10">
        <v>0</v>
      </c>
    </row>
    <row r="325" spans="1:12" ht="14.25" hidden="1" x14ac:dyDescent="0.2">
      <c r="A325" s="5"/>
      <c r="B325" s="8"/>
      <c r="C325" s="87" t="s">
        <v>191</v>
      </c>
      <c r="D325" s="87"/>
      <c r="E325" s="87"/>
      <c r="F325" s="87"/>
      <c r="G325" s="87"/>
      <c r="H325" s="87"/>
      <c r="I325" s="10"/>
      <c r="J325" s="5"/>
      <c r="K325" s="9"/>
      <c r="L325" s="10">
        <v>0</v>
      </c>
    </row>
    <row r="326" spans="1:12" ht="14.25" hidden="1" x14ac:dyDescent="0.2">
      <c r="A326" s="5"/>
      <c r="B326" s="8"/>
      <c r="C326" s="91" t="s">
        <v>188</v>
      </c>
      <c r="D326" s="87"/>
      <c r="E326" s="87"/>
      <c r="F326" s="87"/>
      <c r="G326" s="87"/>
      <c r="H326" s="87"/>
      <c r="I326" s="10"/>
      <c r="J326" s="5"/>
      <c r="K326" s="9"/>
      <c r="L326" s="10"/>
    </row>
    <row r="327" spans="1:12" ht="14.25" hidden="1" x14ac:dyDescent="0.2">
      <c r="A327" s="5"/>
      <c r="B327" s="8"/>
      <c r="C327" s="87" t="s">
        <v>192</v>
      </c>
      <c r="D327" s="87"/>
      <c r="E327" s="87"/>
      <c r="F327" s="87"/>
      <c r="G327" s="87"/>
      <c r="H327" s="87"/>
      <c r="I327" s="10"/>
      <c r="J327" s="5"/>
      <c r="K327" s="9"/>
      <c r="L327" s="10">
        <v>0</v>
      </c>
    </row>
    <row r="328" spans="1:12" ht="14.25" hidden="1" x14ac:dyDescent="0.2">
      <c r="A328" s="5"/>
      <c r="B328" s="8"/>
      <c r="C328" s="87" t="s">
        <v>193</v>
      </c>
      <c r="D328" s="87"/>
      <c r="E328" s="87"/>
      <c r="F328" s="87"/>
      <c r="G328" s="87"/>
      <c r="H328" s="87"/>
      <c r="I328" s="10"/>
      <c r="J328" s="5"/>
      <c r="K328" s="9"/>
      <c r="L328" s="10">
        <v>0</v>
      </c>
    </row>
    <row r="329" spans="1:12" ht="14.25" hidden="1" x14ac:dyDescent="0.2">
      <c r="A329" s="5"/>
      <c r="B329" s="8"/>
      <c r="C329" s="87" t="s">
        <v>194</v>
      </c>
      <c r="D329" s="87"/>
      <c r="E329" s="87"/>
      <c r="F329" s="87"/>
      <c r="G329" s="87"/>
      <c r="H329" s="87"/>
      <c r="I329" s="10"/>
      <c r="J329" s="5"/>
      <c r="K329" s="9"/>
      <c r="L329" s="10">
        <v>0</v>
      </c>
    </row>
    <row r="330" spans="1:12" ht="14.25" hidden="1" x14ac:dyDescent="0.2">
      <c r="A330" s="5"/>
      <c r="B330" s="8"/>
      <c r="C330" s="87" t="s">
        <v>259</v>
      </c>
      <c r="D330" s="87"/>
      <c r="E330" s="87"/>
      <c r="F330" s="87"/>
      <c r="G330" s="87"/>
      <c r="H330" s="87"/>
      <c r="I330" s="10"/>
      <c r="J330" s="5"/>
      <c r="K330" s="9"/>
      <c r="L330" s="10">
        <v>0</v>
      </c>
    </row>
    <row r="331" spans="1:12" ht="14.25" hidden="1" x14ac:dyDescent="0.2">
      <c r="A331" s="5"/>
      <c r="B331" s="8"/>
      <c r="C331" s="87" t="s">
        <v>260</v>
      </c>
      <c r="D331" s="87"/>
      <c r="E331" s="87"/>
      <c r="F331" s="87"/>
      <c r="G331" s="87"/>
      <c r="H331" s="87"/>
      <c r="I331" s="10"/>
      <c r="J331" s="5"/>
      <c r="K331" s="9"/>
      <c r="L331" s="10">
        <v>0</v>
      </c>
    </row>
    <row r="332" spans="1:12" ht="14.25" hidden="1" x14ac:dyDescent="0.2">
      <c r="A332" s="5"/>
      <c r="B332" s="8"/>
      <c r="C332" s="87" t="s">
        <v>261</v>
      </c>
      <c r="D332" s="87"/>
      <c r="E332" s="87"/>
      <c r="F332" s="87"/>
      <c r="G332" s="87"/>
      <c r="H332" s="87"/>
      <c r="I332" s="10"/>
      <c r="J332" s="5"/>
      <c r="K332" s="9"/>
      <c r="L332" s="10">
        <v>0</v>
      </c>
    </row>
    <row r="333" spans="1:12" hidden="1" x14ac:dyDescent="0.2"/>
    <row r="334" spans="1:12" ht="15" hidden="1" x14ac:dyDescent="0.2">
      <c r="A334" s="11"/>
      <c r="B334" s="12"/>
      <c r="C334" s="90" t="s">
        <v>263</v>
      </c>
      <c r="D334" s="90"/>
      <c r="E334" s="90"/>
      <c r="F334" s="90"/>
      <c r="G334" s="90"/>
      <c r="H334" s="90"/>
      <c r="I334" s="13"/>
      <c r="J334" s="11"/>
      <c r="K334" s="14"/>
      <c r="L334" s="13">
        <v>0</v>
      </c>
    </row>
    <row r="335" spans="1:12" ht="14.25" hidden="1" x14ac:dyDescent="0.2">
      <c r="A335" s="5"/>
      <c r="B335" s="8"/>
      <c r="C335" s="91" t="s">
        <v>185</v>
      </c>
      <c r="D335" s="87"/>
      <c r="E335" s="87"/>
      <c r="F335" s="87"/>
      <c r="G335" s="87"/>
      <c r="H335" s="87"/>
      <c r="I335" s="10"/>
      <c r="J335" s="5"/>
      <c r="K335" s="9"/>
      <c r="L335" s="10"/>
    </row>
    <row r="336" spans="1:12" ht="14.25" hidden="1" x14ac:dyDescent="0.2">
      <c r="A336" s="5"/>
      <c r="B336" s="8"/>
      <c r="C336" s="87" t="s">
        <v>199</v>
      </c>
      <c r="D336" s="87"/>
      <c r="E336" s="87"/>
      <c r="F336" s="87"/>
      <c r="G336" s="87"/>
      <c r="H336" s="87"/>
      <c r="I336" s="10"/>
      <c r="J336" s="5"/>
      <c r="K336" s="9"/>
      <c r="L336" s="10">
        <v>0</v>
      </c>
    </row>
    <row r="337" spans="1:12" ht="14.25" hidden="1" x14ac:dyDescent="0.2">
      <c r="A337" s="5"/>
      <c r="B337" s="8"/>
      <c r="C337" s="87" t="s">
        <v>200</v>
      </c>
      <c r="D337" s="87"/>
      <c r="E337" s="87"/>
      <c r="F337" s="87"/>
      <c r="G337" s="87"/>
      <c r="H337" s="87"/>
      <c r="I337" s="10"/>
      <c r="J337" s="5"/>
      <c r="K337" s="9"/>
      <c r="L337" s="10">
        <v>0</v>
      </c>
    </row>
    <row r="338" spans="1:12" hidden="1" x14ac:dyDescent="0.2"/>
    <row r="339" spans="1:12" ht="15" hidden="1" x14ac:dyDescent="0.2">
      <c r="A339" s="11"/>
      <c r="B339" s="12"/>
      <c r="C339" s="90" t="s">
        <v>264</v>
      </c>
      <c r="D339" s="90"/>
      <c r="E339" s="90"/>
      <c r="F339" s="90"/>
      <c r="G339" s="90"/>
      <c r="H339" s="90"/>
      <c r="I339" s="13"/>
      <c r="J339" s="11"/>
      <c r="K339" s="14"/>
      <c r="L339" s="13">
        <v>0</v>
      </c>
    </row>
    <row r="340" spans="1:12" ht="14.25" hidden="1" x14ac:dyDescent="0.2">
      <c r="A340" s="5"/>
      <c r="B340" s="8"/>
      <c r="C340" s="91" t="s">
        <v>185</v>
      </c>
      <c r="D340" s="87"/>
      <c r="E340" s="87"/>
      <c r="F340" s="87"/>
      <c r="G340" s="87"/>
      <c r="H340" s="87"/>
      <c r="I340" s="10"/>
      <c r="J340" s="5"/>
      <c r="K340" s="9"/>
      <c r="L340" s="10"/>
    </row>
    <row r="341" spans="1:12" ht="14.25" hidden="1" x14ac:dyDescent="0.2">
      <c r="A341" s="5"/>
      <c r="B341" s="8"/>
      <c r="C341" s="87" t="s">
        <v>265</v>
      </c>
      <c r="D341" s="87"/>
      <c r="E341" s="87"/>
      <c r="F341" s="87"/>
      <c r="G341" s="87"/>
      <c r="H341" s="87"/>
      <c r="I341" s="10"/>
      <c r="J341" s="5"/>
      <c r="K341" s="9"/>
      <c r="L341" s="10"/>
    </row>
    <row r="342" spans="1:12" ht="14.25" hidden="1" x14ac:dyDescent="0.2">
      <c r="A342" s="5"/>
      <c r="B342" s="8"/>
      <c r="C342" s="87" t="s">
        <v>265</v>
      </c>
      <c r="D342" s="87"/>
      <c r="E342" s="87"/>
      <c r="F342" s="87"/>
      <c r="G342" s="87"/>
      <c r="H342" s="87"/>
      <c r="I342" s="10"/>
      <c r="J342" s="5"/>
      <c r="K342" s="9"/>
      <c r="L342" s="10">
        <v>0</v>
      </c>
    </row>
    <row r="343" spans="1:12" ht="14.25" hidden="1" x14ac:dyDescent="0.2">
      <c r="A343" s="5"/>
      <c r="B343" s="8"/>
      <c r="C343" s="87" t="s">
        <v>266</v>
      </c>
      <c r="D343" s="87"/>
      <c r="E343" s="87"/>
      <c r="F343" s="87"/>
      <c r="G343" s="87"/>
      <c r="H343" s="87"/>
      <c r="I343" s="10"/>
      <c r="J343" s="5"/>
      <c r="K343" s="9"/>
      <c r="L343" s="10">
        <v>0</v>
      </c>
    </row>
    <row r="344" spans="1:12" ht="14.25" hidden="1" x14ac:dyDescent="0.2">
      <c r="A344" s="5"/>
      <c r="B344" s="8"/>
      <c r="C344" s="87" t="s">
        <v>267</v>
      </c>
      <c r="D344" s="87"/>
      <c r="E344" s="87"/>
      <c r="F344" s="87"/>
      <c r="G344" s="87"/>
      <c r="H344" s="87"/>
      <c r="I344" s="10"/>
      <c r="J344" s="5"/>
      <c r="K344" s="9"/>
      <c r="L344" s="10">
        <v>0</v>
      </c>
    </row>
    <row r="345" spans="1:12" ht="14.25" hidden="1" x14ac:dyDescent="0.2">
      <c r="A345" s="5"/>
      <c r="B345" s="8"/>
      <c r="C345" s="87" t="s">
        <v>268</v>
      </c>
      <c r="D345" s="87"/>
      <c r="E345" s="87"/>
      <c r="F345" s="87"/>
      <c r="G345" s="87"/>
      <c r="H345" s="87"/>
      <c r="I345" s="10"/>
      <c r="J345" s="5"/>
      <c r="K345" s="9"/>
      <c r="L345" s="10">
        <v>0</v>
      </c>
    </row>
    <row r="346" spans="1:12" ht="14.25" hidden="1" x14ac:dyDescent="0.2">
      <c r="A346" s="5"/>
      <c r="B346" s="8"/>
      <c r="C346" s="91" t="s">
        <v>185</v>
      </c>
      <c r="D346" s="87"/>
      <c r="E346" s="87"/>
      <c r="F346" s="87"/>
      <c r="G346" s="87"/>
      <c r="H346" s="87"/>
      <c r="I346" s="10"/>
      <c r="J346" s="5"/>
      <c r="K346" s="9"/>
      <c r="L346" s="10"/>
    </row>
    <row r="347" spans="1:12" ht="14.25" hidden="1" x14ac:dyDescent="0.2">
      <c r="A347" s="5"/>
      <c r="B347" s="8"/>
      <c r="C347" s="87" t="s">
        <v>257</v>
      </c>
      <c r="D347" s="87"/>
      <c r="E347" s="87"/>
      <c r="F347" s="87"/>
      <c r="G347" s="87"/>
      <c r="H347" s="87"/>
      <c r="I347" s="10"/>
      <c r="J347" s="5"/>
      <c r="K347" s="9"/>
      <c r="L347" s="10">
        <v>0</v>
      </c>
    </row>
    <row r="348" spans="1:12" ht="14.25" hidden="1" x14ac:dyDescent="0.2">
      <c r="A348" s="5"/>
      <c r="B348" s="8"/>
      <c r="C348" s="91" t="s">
        <v>185</v>
      </c>
      <c r="D348" s="87"/>
      <c r="E348" s="87"/>
      <c r="F348" s="87"/>
      <c r="G348" s="87"/>
      <c r="H348" s="87"/>
      <c r="I348" s="10"/>
      <c r="J348" s="5"/>
      <c r="K348" s="9"/>
      <c r="L348" s="10"/>
    </row>
    <row r="349" spans="1:12" ht="14.25" hidden="1" x14ac:dyDescent="0.2">
      <c r="A349" s="5"/>
      <c r="B349" s="8"/>
      <c r="C349" s="87" t="s">
        <v>258</v>
      </c>
      <c r="D349" s="87"/>
      <c r="E349" s="87"/>
      <c r="F349" s="87"/>
      <c r="G349" s="87"/>
      <c r="H349" s="87"/>
      <c r="I349" s="10"/>
      <c r="J349" s="5"/>
      <c r="K349" s="9"/>
      <c r="L349" s="10">
        <v>0</v>
      </c>
    </row>
    <row r="350" spans="1:12" ht="14.25" hidden="1" x14ac:dyDescent="0.2">
      <c r="A350" s="5"/>
      <c r="B350" s="8"/>
      <c r="C350" s="87" t="s">
        <v>187</v>
      </c>
      <c r="D350" s="87"/>
      <c r="E350" s="87"/>
      <c r="F350" s="87"/>
      <c r="G350" s="87"/>
      <c r="H350" s="87"/>
      <c r="I350" s="10"/>
      <c r="J350" s="5"/>
      <c r="K350" s="9"/>
      <c r="L350" s="10">
        <v>0</v>
      </c>
    </row>
    <row r="351" spans="1:12" ht="14.25" hidden="1" x14ac:dyDescent="0.2">
      <c r="A351" s="5"/>
      <c r="B351" s="8"/>
      <c r="C351" s="91" t="s">
        <v>188</v>
      </c>
      <c r="D351" s="87"/>
      <c r="E351" s="87"/>
      <c r="F351" s="87"/>
      <c r="G351" s="87"/>
      <c r="H351" s="87"/>
      <c r="I351" s="10"/>
      <c r="J351" s="5"/>
      <c r="K351" s="9"/>
      <c r="L351" s="10"/>
    </row>
    <row r="352" spans="1:12" ht="14.25" hidden="1" x14ac:dyDescent="0.2">
      <c r="A352" s="5"/>
      <c r="B352" s="8"/>
      <c r="C352" s="87" t="s">
        <v>187</v>
      </c>
      <c r="D352" s="87"/>
      <c r="E352" s="87"/>
      <c r="F352" s="87"/>
      <c r="G352" s="87"/>
      <c r="H352" s="87"/>
      <c r="I352" s="10"/>
      <c r="J352" s="5"/>
      <c r="K352" s="9"/>
      <c r="L352" s="10">
        <v>0</v>
      </c>
    </row>
    <row r="353" spans="1:12" ht="14.25" hidden="1" x14ac:dyDescent="0.2">
      <c r="A353" s="5"/>
      <c r="B353" s="8"/>
      <c r="C353" s="91" t="s">
        <v>189</v>
      </c>
      <c r="D353" s="87"/>
      <c r="E353" s="87"/>
      <c r="F353" s="87"/>
      <c r="G353" s="87"/>
      <c r="H353" s="87"/>
      <c r="I353" s="10"/>
      <c r="J353" s="5"/>
      <c r="K353" s="9"/>
      <c r="L353" s="10"/>
    </row>
    <row r="354" spans="1:12" ht="14.25" hidden="1" x14ac:dyDescent="0.2">
      <c r="A354" s="5"/>
      <c r="B354" s="8"/>
      <c r="C354" s="87" t="s">
        <v>209</v>
      </c>
      <c r="D354" s="87"/>
      <c r="E354" s="87"/>
      <c r="F354" s="87"/>
      <c r="G354" s="87"/>
      <c r="H354" s="87"/>
      <c r="I354" s="10"/>
      <c r="J354" s="5"/>
      <c r="K354" s="9"/>
      <c r="L354" s="10">
        <v>0</v>
      </c>
    </row>
    <row r="355" spans="1:12" ht="14.25" hidden="1" x14ac:dyDescent="0.2">
      <c r="A355" s="5"/>
      <c r="B355" s="8"/>
      <c r="C355" s="87" t="s">
        <v>190</v>
      </c>
      <c r="D355" s="87"/>
      <c r="E355" s="87"/>
      <c r="F355" s="87"/>
      <c r="G355" s="87"/>
      <c r="H355" s="87"/>
      <c r="I355" s="10"/>
      <c r="J355" s="5"/>
      <c r="K355" s="9"/>
      <c r="L355" s="10">
        <v>0</v>
      </c>
    </row>
    <row r="356" spans="1:12" ht="14.25" hidden="1" x14ac:dyDescent="0.2">
      <c r="A356" s="5"/>
      <c r="B356" s="8"/>
      <c r="C356" s="87" t="s">
        <v>191</v>
      </c>
      <c r="D356" s="87"/>
      <c r="E356" s="87"/>
      <c r="F356" s="87"/>
      <c r="G356" s="87"/>
      <c r="H356" s="87"/>
      <c r="I356" s="10"/>
      <c r="J356" s="5"/>
      <c r="K356" s="9"/>
      <c r="L356" s="10">
        <v>0</v>
      </c>
    </row>
    <row r="357" spans="1:12" ht="14.25" hidden="1" x14ac:dyDescent="0.2">
      <c r="A357" s="5"/>
      <c r="B357" s="8"/>
      <c r="C357" s="91" t="s">
        <v>188</v>
      </c>
      <c r="D357" s="87"/>
      <c r="E357" s="87"/>
      <c r="F357" s="87"/>
      <c r="G357" s="87"/>
      <c r="H357" s="87"/>
      <c r="I357" s="10"/>
      <c r="J357" s="5"/>
      <c r="K357" s="9"/>
      <c r="L357" s="10"/>
    </row>
    <row r="358" spans="1:12" ht="14.25" hidden="1" x14ac:dyDescent="0.2">
      <c r="A358" s="5"/>
      <c r="B358" s="8"/>
      <c r="C358" s="87" t="s">
        <v>192</v>
      </c>
      <c r="D358" s="87"/>
      <c r="E358" s="87"/>
      <c r="F358" s="87"/>
      <c r="G358" s="87"/>
      <c r="H358" s="87"/>
      <c r="I358" s="10"/>
      <c r="J358" s="5"/>
      <c r="K358" s="9"/>
      <c r="L358" s="10">
        <v>0</v>
      </c>
    </row>
    <row r="359" spans="1:12" ht="14.25" hidden="1" x14ac:dyDescent="0.2">
      <c r="A359" s="5"/>
      <c r="B359" s="8"/>
      <c r="C359" s="87" t="s">
        <v>193</v>
      </c>
      <c r="D359" s="87"/>
      <c r="E359" s="87"/>
      <c r="F359" s="87"/>
      <c r="G359" s="87"/>
      <c r="H359" s="87"/>
      <c r="I359" s="10"/>
      <c r="J359" s="5"/>
      <c r="K359" s="9"/>
      <c r="L359" s="10">
        <v>0</v>
      </c>
    </row>
    <row r="360" spans="1:12" ht="14.25" hidden="1" x14ac:dyDescent="0.2">
      <c r="A360" s="5"/>
      <c r="B360" s="8"/>
      <c r="C360" s="87" t="s">
        <v>194</v>
      </c>
      <c r="D360" s="87"/>
      <c r="E360" s="87"/>
      <c r="F360" s="87"/>
      <c r="G360" s="87"/>
      <c r="H360" s="87"/>
      <c r="I360" s="10"/>
      <c r="J360" s="5"/>
      <c r="K360" s="9"/>
      <c r="L360" s="10">
        <v>0</v>
      </c>
    </row>
    <row r="361" spans="1:12" ht="14.25" hidden="1" x14ac:dyDescent="0.2">
      <c r="A361" s="5"/>
      <c r="B361" s="8"/>
      <c r="C361" s="87" t="s">
        <v>259</v>
      </c>
      <c r="D361" s="87"/>
      <c r="E361" s="87"/>
      <c r="F361" s="87"/>
      <c r="G361" s="87"/>
      <c r="H361" s="87"/>
      <c r="I361" s="10"/>
      <c r="J361" s="5"/>
      <c r="K361" s="9"/>
      <c r="L361" s="10">
        <v>0</v>
      </c>
    </row>
    <row r="362" spans="1:12" ht="14.25" hidden="1" x14ac:dyDescent="0.2">
      <c r="A362" s="5"/>
      <c r="B362" s="8"/>
      <c r="C362" s="87" t="s">
        <v>260</v>
      </c>
      <c r="D362" s="87"/>
      <c r="E362" s="87"/>
      <c r="F362" s="87"/>
      <c r="G362" s="87"/>
      <c r="H362" s="87"/>
      <c r="I362" s="10"/>
      <c r="J362" s="5"/>
      <c r="K362" s="9"/>
      <c r="L362" s="10">
        <v>0</v>
      </c>
    </row>
    <row r="363" spans="1:12" ht="14.25" hidden="1" x14ac:dyDescent="0.2">
      <c r="A363" s="5"/>
      <c r="B363" s="8"/>
      <c r="C363" s="87" t="s">
        <v>261</v>
      </c>
      <c r="D363" s="87"/>
      <c r="E363" s="87"/>
      <c r="F363" s="87"/>
      <c r="G363" s="87"/>
      <c r="H363" s="87"/>
      <c r="I363" s="10"/>
      <c r="J363" s="5"/>
      <c r="K363" s="9"/>
      <c r="L363" s="10">
        <v>0</v>
      </c>
    </row>
    <row r="365" spans="1:12" ht="15" x14ac:dyDescent="0.2">
      <c r="A365" s="11"/>
      <c r="B365" s="12"/>
      <c r="C365" s="90" t="s">
        <v>269</v>
      </c>
      <c r="D365" s="90"/>
      <c r="E365" s="90"/>
      <c r="F365" s="90"/>
      <c r="G365" s="90"/>
      <c r="H365" s="90"/>
      <c r="I365" s="13"/>
      <c r="J365" s="11"/>
      <c r="K365" s="14"/>
      <c r="L365" s="13">
        <v>198487.54</v>
      </c>
    </row>
    <row r="366" spans="1:12" ht="14.25" x14ac:dyDescent="0.2">
      <c r="A366" s="5"/>
      <c r="B366" s="8"/>
      <c r="C366" s="91" t="s">
        <v>185</v>
      </c>
      <c r="D366" s="87"/>
      <c r="E366" s="87"/>
      <c r="F366" s="87"/>
      <c r="G366" s="87"/>
      <c r="H366" s="87"/>
      <c r="I366" s="10"/>
      <c r="J366" s="5"/>
      <c r="K366" s="9"/>
      <c r="L366" s="10"/>
    </row>
    <row r="367" spans="1:12" ht="14.25" x14ac:dyDescent="0.2">
      <c r="A367" s="5"/>
      <c r="B367" s="8"/>
      <c r="C367" s="87" t="s">
        <v>257</v>
      </c>
      <c r="D367" s="87"/>
      <c r="E367" s="87"/>
      <c r="F367" s="87"/>
      <c r="G367" s="87"/>
      <c r="H367" s="87"/>
      <c r="I367" s="10"/>
      <c r="J367" s="5"/>
      <c r="K367" s="9"/>
      <c r="L367" s="10">
        <v>168183.58000000002</v>
      </c>
    </row>
    <row r="368" spans="1:12" ht="14.25" x14ac:dyDescent="0.2">
      <c r="A368" s="5"/>
      <c r="B368" s="8"/>
      <c r="C368" s="91" t="s">
        <v>185</v>
      </c>
      <c r="D368" s="87"/>
      <c r="E368" s="87"/>
      <c r="F368" s="87"/>
      <c r="G368" s="87"/>
      <c r="H368" s="87"/>
      <c r="I368" s="10"/>
      <c r="J368" s="5"/>
      <c r="K368" s="9"/>
      <c r="L368" s="10"/>
    </row>
    <row r="369" spans="1:12" ht="14.25" x14ac:dyDescent="0.2">
      <c r="A369" s="5"/>
      <c r="B369" s="8"/>
      <c r="C369" s="87" t="s">
        <v>258</v>
      </c>
      <c r="D369" s="87"/>
      <c r="E369" s="87"/>
      <c r="F369" s="87"/>
      <c r="G369" s="87"/>
      <c r="H369" s="87"/>
      <c r="I369" s="10"/>
      <c r="J369" s="5"/>
      <c r="K369" s="9"/>
      <c r="L369" s="10">
        <v>19616.46</v>
      </c>
    </row>
    <row r="370" spans="1:12" ht="14.25" hidden="1" x14ac:dyDescent="0.2">
      <c r="A370" s="5"/>
      <c r="B370" s="8"/>
      <c r="C370" s="87" t="s">
        <v>187</v>
      </c>
      <c r="D370" s="87"/>
      <c r="E370" s="87"/>
      <c r="F370" s="87"/>
      <c r="G370" s="87"/>
      <c r="H370" s="87"/>
      <c r="I370" s="10"/>
      <c r="J370" s="5"/>
      <c r="K370" s="9"/>
      <c r="L370" s="10">
        <v>571.38999999999987</v>
      </c>
    </row>
    <row r="371" spans="1:12" ht="14.25" hidden="1" x14ac:dyDescent="0.2">
      <c r="A371" s="5"/>
      <c r="B371" s="8"/>
      <c r="C371" s="91" t="s">
        <v>188</v>
      </c>
      <c r="D371" s="87"/>
      <c r="E371" s="87"/>
      <c r="F371" s="87"/>
      <c r="G371" s="87"/>
      <c r="H371" s="87"/>
      <c r="I371" s="10"/>
      <c r="J371" s="5"/>
      <c r="K371" s="9"/>
      <c r="L371" s="10"/>
    </row>
    <row r="372" spans="1:12" ht="14.25" x14ac:dyDescent="0.2">
      <c r="A372" s="5"/>
      <c r="B372" s="8"/>
      <c r="C372" s="87" t="s">
        <v>187</v>
      </c>
      <c r="D372" s="87"/>
      <c r="E372" s="87"/>
      <c r="F372" s="87"/>
      <c r="G372" s="87"/>
      <c r="H372" s="87"/>
      <c r="I372" s="10"/>
      <c r="J372" s="5"/>
      <c r="K372" s="9"/>
      <c r="L372" s="10">
        <v>328.3599999999999</v>
      </c>
    </row>
    <row r="373" spans="1:12" ht="14.25" hidden="1" x14ac:dyDescent="0.2">
      <c r="A373" s="5"/>
      <c r="B373" s="8"/>
      <c r="C373" s="91" t="s">
        <v>189</v>
      </c>
      <c r="D373" s="87"/>
      <c r="E373" s="87"/>
      <c r="F373" s="87"/>
      <c r="G373" s="87"/>
      <c r="H373" s="87"/>
      <c r="I373" s="10"/>
      <c r="J373" s="5"/>
      <c r="K373" s="9"/>
      <c r="L373" s="10"/>
    </row>
    <row r="374" spans="1:12" ht="14.25" x14ac:dyDescent="0.2">
      <c r="A374" s="5"/>
      <c r="B374" s="8"/>
      <c r="C374" s="87" t="s">
        <v>209</v>
      </c>
      <c r="D374" s="87"/>
      <c r="E374" s="87"/>
      <c r="F374" s="87"/>
      <c r="G374" s="87"/>
      <c r="H374" s="87"/>
      <c r="I374" s="10"/>
      <c r="J374" s="5"/>
      <c r="K374" s="9"/>
      <c r="L374" s="10">
        <v>243.03</v>
      </c>
    </row>
    <row r="375" spans="1:12" ht="14.25" hidden="1" x14ac:dyDescent="0.2">
      <c r="A375" s="5"/>
      <c r="B375" s="8"/>
      <c r="C375" s="87" t="s">
        <v>190</v>
      </c>
      <c r="D375" s="87"/>
      <c r="E375" s="87"/>
      <c r="F375" s="87"/>
      <c r="G375" s="87"/>
      <c r="H375" s="87"/>
      <c r="I375" s="10"/>
      <c r="J375" s="5"/>
      <c r="K375" s="9"/>
      <c r="L375" s="10">
        <v>0</v>
      </c>
    </row>
    <row r="376" spans="1:12" ht="14.25" x14ac:dyDescent="0.2">
      <c r="A376" s="5"/>
      <c r="B376" s="8"/>
      <c r="C376" s="87" t="s">
        <v>191</v>
      </c>
      <c r="D376" s="87"/>
      <c r="E376" s="87"/>
      <c r="F376" s="87"/>
      <c r="G376" s="87"/>
      <c r="H376" s="87"/>
      <c r="I376" s="10"/>
      <c r="J376" s="5"/>
      <c r="K376" s="9"/>
      <c r="L376" s="10">
        <v>147901.07</v>
      </c>
    </row>
    <row r="377" spans="1:12" ht="14.25" x14ac:dyDescent="0.2">
      <c r="A377" s="5"/>
      <c r="B377" s="8"/>
      <c r="C377" s="91" t="s">
        <v>188</v>
      </c>
      <c r="D377" s="87"/>
      <c r="E377" s="87"/>
      <c r="F377" s="87"/>
      <c r="G377" s="87"/>
      <c r="H377" s="87"/>
      <c r="I377" s="10"/>
      <c r="J377" s="5"/>
      <c r="K377" s="9"/>
      <c r="L377" s="10"/>
    </row>
    <row r="378" spans="1:12" ht="14.25" x14ac:dyDescent="0.2">
      <c r="A378" s="5"/>
      <c r="B378" s="8"/>
      <c r="C378" s="87" t="s">
        <v>192</v>
      </c>
      <c r="D378" s="87"/>
      <c r="E378" s="87"/>
      <c r="F378" s="87"/>
      <c r="G378" s="87"/>
      <c r="H378" s="87"/>
      <c r="I378" s="10"/>
      <c r="J378" s="5"/>
      <c r="K378" s="9"/>
      <c r="L378" s="10">
        <v>147901.07</v>
      </c>
    </row>
    <row r="379" spans="1:12" ht="14.25" hidden="1" x14ac:dyDescent="0.2">
      <c r="A379" s="5"/>
      <c r="B379" s="8"/>
      <c r="C379" s="87" t="s">
        <v>193</v>
      </c>
      <c r="D379" s="87"/>
      <c r="E379" s="87"/>
      <c r="F379" s="87"/>
      <c r="G379" s="87"/>
      <c r="H379" s="87"/>
      <c r="I379" s="10"/>
      <c r="J379" s="5"/>
      <c r="K379" s="9"/>
      <c r="L379" s="10">
        <v>0</v>
      </c>
    </row>
    <row r="380" spans="1:12" ht="14.25" x14ac:dyDescent="0.2">
      <c r="A380" s="5"/>
      <c r="B380" s="8"/>
      <c r="C380" s="87" t="s">
        <v>194</v>
      </c>
      <c r="D380" s="87"/>
      <c r="E380" s="87"/>
      <c r="F380" s="87"/>
      <c r="G380" s="87"/>
      <c r="H380" s="87"/>
      <c r="I380" s="10"/>
      <c r="J380" s="5"/>
      <c r="K380" s="9"/>
      <c r="L380" s="10">
        <v>94.66</v>
      </c>
    </row>
    <row r="381" spans="1:12" ht="14.25" x14ac:dyDescent="0.2">
      <c r="A381" s="5"/>
      <c r="B381" s="8"/>
      <c r="C381" s="87" t="s">
        <v>195</v>
      </c>
      <c r="D381" s="87"/>
      <c r="E381" s="87"/>
      <c r="F381" s="87"/>
      <c r="G381" s="87"/>
      <c r="H381" s="87"/>
      <c r="I381" s="10"/>
      <c r="J381" s="5"/>
      <c r="K381" s="9"/>
      <c r="L381" s="10">
        <v>19859.489999999998</v>
      </c>
    </row>
    <row r="382" spans="1:12" ht="14.25" x14ac:dyDescent="0.2">
      <c r="A382" s="5"/>
      <c r="B382" s="8"/>
      <c r="C382" s="87" t="s">
        <v>196</v>
      </c>
      <c r="D382" s="87"/>
      <c r="E382" s="87"/>
      <c r="F382" s="87"/>
      <c r="G382" s="87"/>
      <c r="H382" s="87"/>
      <c r="I382" s="10"/>
      <c r="J382" s="5"/>
      <c r="K382" s="9"/>
      <c r="L382" s="10">
        <v>18576.37</v>
      </c>
    </row>
    <row r="383" spans="1:12" ht="14.25" x14ac:dyDescent="0.2">
      <c r="A383" s="5"/>
      <c r="B383" s="8"/>
      <c r="C383" s="87" t="s">
        <v>197</v>
      </c>
      <c r="D383" s="87"/>
      <c r="E383" s="87"/>
      <c r="F383" s="87"/>
      <c r="G383" s="87"/>
      <c r="H383" s="87"/>
      <c r="I383" s="10"/>
      <c r="J383" s="5"/>
      <c r="K383" s="9"/>
      <c r="L383" s="10">
        <v>11727.590000000002</v>
      </c>
    </row>
    <row r="384" spans="1:12" ht="14.25" hidden="1" x14ac:dyDescent="0.2">
      <c r="A384" s="5"/>
      <c r="B384" s="8"/>
      <c r="C384" s="87" t="s">
        <v>270</v>
      </c>
      <c r="D384" s="87"/>
      <c r="E384" s="87"/>
      <c r="F384" s="87"/>
      <c r="G384" s="87"/>
      <c r="H384" s="87"/>
      <c r="I384" s="10"/>
      <c r="J384" s="5"/>
      <c r="K384" s="9"/>
      <c r="L384" s="10">
        <v>0</v>
      </c>
    </row>
    <row r="385" spans="1:12" ht="14.25" hidden="1" x14ac:dyDescent="0.2">
      <c r="A385" s="5"/>
      <c r="B385" s="8"/>
      <c r="C385" s="91" t="s">
        <v>185</v>
      </c>
      <c r="D385" s="87"/>
      <c r="E385" s="87"/>
      <c r="F385" s="87"/>
      <c r="G385" s="87"/>
      <c r="H385" s="87"/>
      <c r="I385" s="10"/>
      <c r="J385" s="5"/>
      <c r="K385" s="9"/>
      <c r="L385" s="10"/>
    </row>
    <row r="386" spans="1:12" ht="14.25" hidden="1" x14ac:dyDescent="0.2">
      <c r="A386" s="5"/>
      <c r="B386" s="8"/>
      <c r="C386" s="87" t="s">
        <v>199</v>
      </c>
      <c r="D386" s="87"/>
      <c r="E386" s="87"/>
      <c r="F386" s="87"/>
      <c r="G386" s="87"/>
      <c r="H386" s="87"/>
      <c r="I386" s="10"/>
      <c r="J386" s="5"/>
      <c r="K386" s="9"/>
      <c r="L386" s="10">
        <v>0</v>
      </c>
    </row>
    <row r="387" spans="1:12" ht="14.25" hidden="1" x14ac:dyDescent="0.2">
      <c r="A387" s="5"/>
      <c r="B387" s="8"/>
      <c r="C387" s="87" t="s">
        <v>200</v>
      </c>
      <c r="D387" s="87"/>
      <c r="E387" s="87"/>
      <c r="F387" s="87"/>
      <c r="G387" s="87"/>
      <c r="H387" s="87"/>
      <c r="I387" s="10"/>
      <c r="J387" s="5"/>
      <c r="K387" s="9"/>
      <c r="L387" s="10">
        <v>0</v>
      </c>
    </row>
    <row r="388" spans="1:12" ht="14.25" hidden="1" x14ac:dyDescent="0.2">
      <c r="A388" s="5"/>
      <c r="B388" s="8"/>
      <c r="C388" s="87" t="s">
        <v>271</v>
      </c>
      <c r="D388" s="87"/>
      <c r="E388" s="87"/>
      <c r="F388" s="87"/>
      <c r="G388" s="87"/>
      <c r="H388" s="87"/>
      <c r="I388" s="10"/>
      <c r="J388" s="5"/>
      <c r="K388" s="9"/>
      <c r="L388" s="10">
        <v>0</v>
      </c>
    </row>
    <row r="389" spans="1:12" ht="14.25" x14ac:dyDescent="0.2">
      <c r="A389" s="5"/>
      <c r="B389" s="8"/>
      <c r="C389" s="90" t="s">
        <v>204</v>
      </c>
      <c r="D389" s="87"/>
      <c r="E389" s="87"/>
      <c r="F389" s="87"/>
      <c r="G389" s="87"/>
      <c r="H389" s="87"/>
      <c r="I389" s="10"/>
      <c r="J389" s="5"/>
      <c r="K389" s="9"/>
      <c r="L389" s="10"/>
    </row>
    <row r="390" spans="1:12" ht="14.25" hidden="1" x14ac:dyDescent="0.2">
      <c r="A390" s="5"/>
      <c r="B390" s="8"/>
      <c r="C390" s="87" t="s">
        <v>205</v>
      </c>
      <c r="D390" s="87"/>
      <c r="E390" s="87"/>
      <c r="F390" s="87"/>
      <c r="G390" s="87"/>
      <c r="H390" s="87"/>
      <c r="I390" s="10"/>
      <c r="J390" s="5"/>
      <c r="K390" s="9"/>
      <c r="L390" s="10">
        <v>0</v>
      </c>
    </row>
    <row r="391" spans="1:12" ht="14.25" hidden="1" x14ac:dyDescent="0.2">
      <c r="A391" s="5"/>
      <c r="B391" s="8"/>
      <c r="C391" s="87" t="s">
        <v>206</v>
      </c>
      <c r="D391" s="87"/>
      <c r="E391" s="87"/>
      <c r="F391" s="87"/>
      <c r="G391" s="87"/>
      <c r="H391" s="87"/>
      <c r="I391" s="10"/>
      <c r="J391" s="5"/>
      <c r="K391" s="9"/>
      <c r="L391" s="10">
        <v>0</v>
      </c>
    </row>
    <row r="392" spans="1:12" ht="14.25" x14ac:dyDescent="0.2">
      <c r="A392" s="5"/>
      <c r="B392" s="8"/>
      <c r="C392" s="87" t="s">
        <v>207</v>
      </c>
      <c r="D392" s="87"/>
      <c r="E392" s="87"/>
      <c r="F392" s="88"/>
      <c r="G392" s="16">
        <v>26.318445700000002</v>
      </c>
      <c r="H392" s="5"/>
      <c r="I392" s="5"/>
      <c r="J392" s="5"/>
      <c r="K392" s="5"/>
      <c r="L392" s="5"/>
    </row>
    <row r="393" spans="1:12" ht="14.25" x14ac:dyDescent="0.2">
      <c r="A393" s="5"/>
      <c r="B393" s="8"/>
      <c r="C393" s="87" t="s">
        <v>208</v>
      </c>
      <c r="D393" s="87"/>
      <c r="E393" s="87"/>
      <c r="F393" s="88"/>
      <c r="G393" s="16">
        <v>0.29207880000000003</v>
      </c>
      <c r="H393" s="5"/>
      <c r="I393" s="5"/>
      <c r="J393" s="5"/>
      <c r="K393" s="5"/>
      <c r="L393" s="5"/>
    </row>
    <row r="395" spans="1:12" ht="15" x14ac:dyDescent="0.2">
      <c r="A395" s="11"/>
      <c r="B395" s="12"/>
      <c r="C395" s="90" t="s">
        <v>269</v>
      </c>
      <c r="D395" s="90"/>
      <c r="E395" s="90"/>
      <c r="F395" s="90"/>
      <c r="G395" s="90"/>
      <c r="H395" s="90"/>
      <c r="I395" s="13"/>
      <c r="J395" s="11"/>
      <c r="K395" s="14"/>
      <c r="L395" s="13">
        <v>198487.54</v>
      </c>
    </row>
    <row r="396" spans="1:12" ht="15" x14ac:dyDescent="0.2">
      <c r="A396" s="11"/>
      <c r="B396" s="12"/>
      <c r="C396" s="26" t="s">
        <v>52</v>
      </c>
      <c r="D396" s="26"/>
      <c r="E396" s="26"/>
      <c r="F396" s="26"/>
      <c r="G396" s="26"/>
      <c r="H396" s="26"/>
      <c r="I396" s="13"/>
      <c r="J396" s="11"/>
      <c r="K396" s="14"/>
      <c r="L396" s="13">
        <f>L395*0.22</f>
        <v>43667.258800000003</v>
      </c>
    </row>
    <row r="397" spans="1:12" ht="15" x14ac:dyDescent="0.2">
      <c r="A397" s="11"/>
      <c r="B397" s="12"/>
      <c r="C397" s="26"/>
      <c r="D397" s="26"/>
      <c r="E397" s="26"/>
      <c r="F397" s="26"/>
      <c r="G397" s="26"/>
      <c r="H397" s="26"/>
      <c r="I397" s="13"/>
      <c r="J397" s="11"/>
      <c r="K397" s="14"/>
      <c r="L397" s="13">
        <f>L395+L396</f>
        <v>242154.79880000002</v>
      </c>
    </row>
    <row r="398" spans="1:12" ht="15" x14ac:dyDescent="0.2">
      <c r="A398" s="11"/>
      <c r="B398" s="12"/>
      <c r="C398" s="26"/>
      <c r="D398" s="26"/>
      <c r="E398" s="26"/>
      <c r="F398" s="26"/>
      <c r="G398" s="26"/>
      <c r="H398" s="26"/>
      <c r="I398" s="13"/>
      <c r="J398" s="11"/>
      <c r="K398" s="14"/>
      <c r="L398" s="13"/>
    </row>
    <row r="399" spans="1:12" ht="15" x14ac:dyDescent="0.2">
      <c r="A399" s="11"/>
      <c r="B399" s="12"/>
      <c r="C399" s="26"/>
      <c r="D399" s="26"/>
      <c r="E399" s="26"/>
      <c r="F399" s="26"/>
      <c r="G399" s="26"/>
      <c r="H399" s="26"/>
      <c r="I399" s="13"/>
      <c r="J399" s="11"/>
      <c r="K399" s="14"/>
      <c r="L399" s="13"/>
    </row>
    <row r="402" spans="1:12" ht="14.25" customHeight="1" x14ac:dyDescent="0.2">
      <c r="A402" s="80"/>
      <c r="B402" s="81" t="s">
        <v>272</v>
      </c>
      <c r="C402" s="82" t="s">
        <v>338</v>
      </c>
      <c r="D402" s="76"/>
      <c r="E402" s="76"/>
      <c r="F402" s="76"/>
      <c r="G402" s="76"/>
      <c r="H402" s="83" t="s">
        <v>338</v>
      </c>
      <c r="I402" s="84"/>
      <c r="J402" s="84"/>
      <c r="K402" s="85"/>
      <c r="L402" s="85"/>
    </row>
    <row r="403" spans="1:12" ht="14.25" customHeight="1" x14ac:dyDescent="0.2">
      <c r="A403" s="80"/>
      <c r="B403" s="86"/>
      <c r="C403" s="89" t="s">
        <v>273</v>
      </c>
      <c r="D403" s="89"/>
      <c r="E403" s="89"/>
      <c r="F403" s="89"/>
      <c r="G403" s="89"/>
      <c r="H403" s="84"/>
      <c r="I403" s="84"/>
      <c r="J403" s="84"/>
      <c r="K403" s="85"/>
      <c r="L403" s="85"/>
    </row>
    <row r="404" spans="1:12" ht="14.25" customHeight="1" x14ac:dyDescent="0.2">
      <c r="A404" s="80"/>
      <c r="B404" s="86"/>
      <c r="C404" s="64"/>
      <c r="D404" s="64"/>
      <c r="E404" s="64"/>
      <c r="F404" s="64"/>
      <c r="G404" s="64"/>
      <c r="H404" s="84"/>
      <c r="I404" s="84"/>
      <c r="J404" s="84"/>
      <c r="K404" s="85"/>
      <c r="L404" s="85"/>
    </row>
    <row r="405" spans="1:12" ht="14.25" customHeight="1" x14ac:dyDescent="0.2">
      <c r="A405" s="80"/>
      <c r="B405" s="81" t="s">
        <v>274</v>
      </c>
      <c r="C405" s="82" t="s">
        <v>338</v>
      </c>
      <c r="D405" s="76"/>
      <c r="E405" s="76"/>
      <c r="F405" s="76"/>
      <c r="G405" s="76"/>
      <c r="H405" s="83" t="s">
        <v>338</v>
      </c>
      <c r="I405" s="84"/>
      <c r="J405" s="84"/>
      <c r="K405" s="85"/>
      <c r="L405" s="85"/>
    </row>
    <row r="406" spans="1:12" ht="14.25" customHeight="1" x14ac:dyDescent="0.2">
      <c r="A406" s="64"/>
      <c r="B406" s="64"/>
      <c r="C406" s="89" t="s">
        <v>273</v>
      </c>
      <c r="D406" s="89"/>
      <c r="E406" s="89"/>
      <c r="F406" s="89"/>
      <c r="G406" s="89"/>
      <c r="H406" s="84"/>
      <c r="I406" s="84"/>
      <c r="J406" s="84"/>
      <c r="K406" s="85"/>
      <c r="L406" s="85"/>
    </row>
  </sheetData>
  <mergeCells count="255">
    <mergeCell ref="A2:E2"/>
    <mergeCell ref="F2:L2"/>
    <mergeCell ref="A4:E4"/>
    <mergeCell ref="F4:L4"/>
    <mergeCell ref="A6:E6"/>
    <mergeCell ref="F6:L6"/>
    <mergeCell ref="A14:E14"/>
    <mergeCell ref="F14:L14"/>
    <mergeCell ref="A16:E16"/>
    <mergeCell ref="F16:L16"/>
    <mergeCell ref="A8:E8"/>
    <mergeCell ref="F8:L8"/>
    <mergeCell ref="A10:E10"/>
    <mergeCell ref="F10:L10"/>
    <mergeCell ref="A12:E12"/>
    <mergeCell ref="F12:L12"/>
    <mergeCell ref="C32:L32"/>
    <mergeCell ref="C36:D36"/>
    <mergeCell ref="C39:D39"/>
    <mergeCell ref="C40:D40"/>
    <mergeCell ref="C41:D41"/>
    <mergeCell ref="C42:D42"/>
    <mergeCell ref="A20:L20"/>
    <mergeCell ref="A21:L21"/>
    <mergeCell ref="A23:L23"/>
    <mergeCell ref="A25:L25"/>
    <mergeCell ref="A26:L26"/>
    <mergeCell ref="C31:L31"/>
    <mergeCell ref="A51:L51"/>
    <mergeCell ref="C76:H76"/>
    <mergeCell ref="I76:J76"/>
    <mergeCell ref="K76:L76"/>
    <mergeCell ref="C78:L78"/>
    <mergeCell ref="A44:A48"/>
    <mergeCell ref="B44:B48"/>
    <mergeCell ref="C44:C48"/>
    <mergeCell ref="D44:D48"/>
    <mergeCell ref="E44:G47"/>
    <mergeCell ref="H44:L47"/>
    <mergeCell ref="C147:H147"/>
    <mergeCell ref="I147:J147"/>
    <mergeCell ref="K147:L147"/>
    <mergeCell ref="C149:H149"/>
    <mergeCell ref="C150:H150"/>
    <mergeCell ref="C151:H151"/>
    <mergeCell ref="C101:H101"/>
    <mergeCell ref="I101:J101"/>
    <mergeCell ref="K101:L101"/>
    <mergeCell ref="C124:H124"/>
    <mergeCell ref="I124:J124"/>
    <mergeCell ref="K124:L124"/>
    <mergeCell ref="C158:H158"/>
    <mergeCell ref="C159:H159"/>
    <mergeCell ref="C160:H160"/>
    <mergeCell ref="C161:H161"/>
    <mergeCell ref="C162:H162"/>
    <mergeCell ref="C163:H163"/>
    <mergeCell ref="C152:H152"/>
    <mergeCell ref="C153:H153"/>
    <mergeCell ref="C154:H154"/>
    <mergeCell ref="C155:H155"/>
    <mergeCell ref="C156:H156"/>
    <mergeCell ref="C157:H157"/>
    <mergeCell ref="C170:H170"/>
    <mergeCell ref="C171:H171"/>
    <mergeCell ref="C172:H172"/>
    <mergeCell ref="C173:H173"/>
    <mergeCell ref="C174:H174"/>
    <mergeCell ref="C175:H175"/>
    <mergeCell ref="C164:H164"/>
    <mergeCell ref="C165:H165"/>
    <mergeCell ref="C166:H166"/>
    <mergeCell ref="C167:H167"/>
    <mergeCell ref="C168:H168"/>
    <mergeCell ref="C169:H169"/>
    <mergeCell ref="C202:H202"/>
    <mergeCell ref="C203:H203"/>
    <mergeCell ref="C204:H204"/>
    <mergeCell ref="C205:H205"/>
    <mergeCell ref="C206:H206"/>
    <mergeCell ref="C207:H207"/>
    <mergeCell ref="C176:H176"/>
    <mergeCell ref="C177:F177"/>
    <mergeCell ref="C178:F178"/>
    <mergeCell ref="A181:L181"/>
    <mergeCell ref="C200:H200"/>
    <mergeCell ref="I200:J200"/>
    <mergeCell ref="K200:L200"/>
    <mergeCell ref="C214:H214"/>
    <mergeCell ref="C215:H215"/>
    <mergeCell ref="C216:H216"/>
    <mergeCell ref="C217:H217"/>
    <mergeCell ref="C218:H218"/>
    <mergeCell ref="C219:H219"/>
    <mergeCell ref="C208:H208"/>
    <mergeCell ref="C209:H209"/>
    <mergeCell ref="C210:H210"/>
    <mergeCell ref="C211:H211"/>
    <mergeCell ref="C212:H212"/>
    <mergeCell ref="C213:H213"/>
    <mergeCell ref="C226:H226"/>
    <mergeCell ref="C227:H227"/>
    <mergeCell ref="C228:H228"/>
    <mergeCell ref="C229:H229"/>
    <mergeCell ref="C230:F230"/>
    <mergeCell ref="C231:F231"/>
    <mergeCell ref="C220:H220"/>
    <mergeCell ref="C221:H221"/>
    <mergeCell ref="C222:H222"/>
    <mergeCell ref="C223:H223"/>
    <mergeCell ref="C224:H224"/>
    <mergeCell ref="C225:H225"/>
    <mergeCell ref="C256:H256"/>
    <mergeCell ref="I256:J256"/>
    <mergeCell ref="K256:L256"/>
    <mergeCell ref="C258:H258"/>
    <mergeCell ref="I258:J258"/>
    <mergeCell ref="K258:L258"/>
    <mergeCell ref="A234:L234"/>
    <mergeCell ref="C244:H244"/>
    <mergeCell ref="I244:J244"/>
    <mergeCell ref="K244:L244"/>
    <mergeCell ref="C254:H254"/>
    <mergeCell ref="I254:J254"/>
    <mergeCell ref="K254:L254"/>
    <mergeCell ref="C266:H266"/>
    <mergeCell ref="C267:H267"/>
    <mergeCell ref="C268:H268"/>
    <mergeCell ref="C269:H269"/>
    <mergeCell ref="C270:H270"/>
    <mergeCell ref="C271:H271"/>
    <mergeCell ref="C260:H260"/>
    <mergeCell ref="C261:H261"/>
    <mergeCell ref="C262:H262"/>
    <mergeCell ref="C263:H263"/>
    <mergeCell ref="C264:H264"/>
    <mergeCell ref="C265:H265"/>
    <mergeCell ref="C278:H278"/>
    <mergeCell ref="C279:H279"/>
    <mergeCell ref="C280:H280"/>
    <mergeCell ref="C281:H281"/>
    <mergeCell ref="C282:H282"/>
    <mergeCell ref="C283:H283"/>
    <mergeCell ref="C272:H272"/>
    <mergeCell ref="C273:H273"/>
    <mergeCell ref="C274:H274"/>
    <mergeCell ref="C275:H275"/>
    <mergeCell ref="C276:H276"/>
    <mergeCell ref="C277:H277"/>
    <mergeCell ref="C292:H292"/>
    <mergeCell ref="C294:H294"/>
    <mergeCell ref="C295:H295"/>
    <mergeCell ref="C296:H296"/>
    <mergeCell ref="C297:H297"/>
    <mergeCell ref="C298:H298"/>
    <mergeCell ref="C284:H284"/>
    <mergeCell ref="C285:H285"/>
    <mergeCell ref="C286:H286"/>
    <mergeCell ref="C287:H287"/>
    <mergeCell ref="C288:F288"/>
    <mergeCell ref="C289:F289"/>
    <mergeCell ref="C305:H305"/>
    <mergeCell ref="C306:H306"/>
    <mergeCell ref="C307:H307"/>
    <mergeCell ref="C308:H308"/>
    <mergeCell ref="C309:H309"/>
    <mergeCell ref="C310:H310"/>
    <mergeCell ref="C299:H299"/>
    <mergeCell ref="C300:H300"/>
    <mergeCell ref="C301:H301"/>
    <mergeCell ref="C302:H302"/>
    <mergeCell ref="C303:H303"/>
    <mergeCell ref="C304:H304"/>
    <mergeCell ref="C318:H318"/>
    <mergeCell ref="C319:H319"/>
    <mergeCell ref="C320:H320"/>
    <mergeCell ref="C321:H321"/>
    <mergeCell ref="C322:H322"/>
    <mergeCell ref="C323:H323"/>
    <mergeCell ref="C311:H311"/>
    <mergeCell ref="C312:H312"/>
    <mergeCell ref="C314:H314"/>
    <mergeCell ref="C315:H315"/>
    <mergeCell ref="C316:H316"/>
    <mergeCell ref="C317:H317"/>
    <mergeCell ref="C330:H330"/>
    <mergeCell ref="C331:H331"/>
    <mergeCell ref="C332:H332"/>
    <mergeCell ref="C334:H334"/>
    <mergeCell ref="C335:H335"/>
    <mergeCell ref="C336:H336"/>
    <mergeCell ref="C324:H324"/>
    <mergeCell ref="C325:H325"/>
    <mergeCell ref="C326:H326"/>
    <mergeCell ref="C327:H327"/>
    <mergeCell ref="C328:H328"/>
    <mergeCell ref="C329:H329"/>
    <mergeCell ref="C344:H344"/>
    <mergeCell ref="C345:H345"/>
    <mergeCell ref="C346:H346"/>
    <mergeCell ref="C347:H347"/>
    <mergeCell ref="C348:H348"/>
    <mergeCell ref="C349:H349"/>
    <mergeCell ref="C337:H337"/>
    <mergeCell ref="C339:H339"/>
    <mergeCell ref="C340:H340"/>
    <mergeCell ref="C341:H341"/>
    <mergeCell ref="C342:H342"/>
    <mergeCell ref="C343:H343"/>
    <mergeCell ref="C356:H356"/>
    <mergeCell ref="C357:H357"/>
    <mergeCell ref="C358:H358"/>
    <mergeCell ref="C359:H359"/>
    <mergeCell ref="C360:H360"/>
    <mergeCell ref="C361:H361"/>
    <mergeCell ref="C350:H350"/>
    <mergeCell ref="C351:H351"/>
    <mergeCell ref="C352:H352"/>
    <mergeCell ref="C353:H353"/>
    <mergeCell ref="C354:H354"/>
    <mergeCell ref="C355:H355"/>
    <mergeCell ref="C369:H369"/>
    <mergeCell ref="C370:H370"/>
    <mergeCell ref="C371:H371"/>
    <mergeCell ref="C372:H372"/>
    <mergeCell ref="C373:H373"/>
    <mergeCell ref="C374:H374"/>
    <mergeCell ref="C362:H362"/>
    <mergeCell ref="C363:H363"/>
    <mergeCell ref="C365:H365"/>
    <mergeCell ref="C366:H366"/>
    <mergeCell ref="C367:H367"/>
    <mergeCell ref="C368:H368"/>
    <mergeCell ref="C381:H381"/>
    <mergeCell ref="C382:H382"/>
    <mergeCell ref="C383:H383"/>
    <mergeCell ref="C384:H384"/>
    <mergeCell ref="C385:H385"/>
    <mergeCell ref="C386:H386"/>
    <mergeCell ref="C375:H375"/>
    <mergeCell ref="C376:H376"/>
    <mergeCell ref="C377:H377"/>
    <mergeCell ref="C378:H378"/>
    <mergeCell ref="C379:H379"/>
    <mergeCell ref="C380:H380"/>
    <mergeCell ref="C393:F393"/>
    <mergeCell ref="C403:G403"/>
    <mergeCell ref="C406:G406"/>
    <mergeCell ref="C395:H395"/>
    <mergeCell ref="C387:H387"/>
    <mergeCell ref="C388:H388"/>
    <mergeCell ref="C389:H389"/>
    <mergeCell ref="C390:H390"/>
    <mergeCell ref="C391:H391"/>
    <mergeCell ref="C392:F392"/>
  </mergeCells>
  <pageMargins left="0.4" right="0.2" top="0.2" bottom="0.4" header="0.2" footer="0.2"/>
  <pageSetup paperSize="9" scale="70" fitToHeight="0" orientation="landscape" horizontalDpi="0" verticalDpi="0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4"/>
  <sheetViews>
    <sheetView topLeftCell="A10" zoomScaleNormal="100" workbookViewId="0">
      <selection activeCell="D26" sqref="D26"/>
    </sheetView>
  </sheetViews>
  <sheetFormatPr defaultRowHeight="12.75" x14ac:dyDescent="0.2"/>
  <cols>
    <col min="1" max="1" width="6.7109375" customWidth="1"/>
    <col min="2" max="2" width="75.7109375" customWidth="1"/>
    <col min="3" max="5" width="15.7109375" customWidth="1"/>
    <col min="30" max="30" width="114.7109375" hidden="1" customWidth="1"/>
    <col min="31" max="32" width="0" hidden="1" customWidth="1"/>
  </cols>
  <sheetData>
    <row r="1" spans="1:30" x14ac:dyDescent="0.2">
      <c r="A1" s="1" t="s">
        <v>0</v>
      </c>
    </row>
    <row r="2" spans="1:30" ht="14.25" x14ac:dyDescent="0.2">
      <c r="C2" s="4"/>
      <c r="D2" s="4"/>
    </row>
    <row r="3" spans="1:30" ht="15" x14ac:dyDescent="0.25">
      <c r="C3" s="4"/>
      <c r="D3" s="37" t="s">
        <v>275</v>
      </c>
    </row>
    <row r="4" spans="1:30" ht="15" x14ac:dyDescent="0.25">
      <c r="C4" s="37"/>
      <c r="D4" s="37"/>
    </row>
    <row r="5" spans="1:30" ht="15" x14ac:dyDescent="0.25">
      <c r="C5" s="119" t="s">
        <v>276</v>
      </c>
      <c r="D5" s="119"/>
    </row>
    <row r="6" spans="1:30" ht="15" x14ac:dyDescent="0.25">
      <c r="C6" s="38"/>
      <c r="D6" s="38"/>
    </row>
    <row r="7" spans="1:30" ht="15" x14ac:dyDescent="0.25">
      <c r="C7" s="119" t="s">
        <v>276</v>
      </c>
      <c r="D7" s="119"/>
    </row>
    <row r="8" spans="1:30" ht="15" x14ac:dyDescent="0.25">
      <c r="C8" s="38"/>
      <c r="D8" s="38"/>
    </row>
    <row r="9" spans="1:30" ht="15" x14ac:dyDescent="0.25">
      <c r="C9" s="37" t="s">
        <v>277</v>
      </c>
      <c r="D9" s="4"/>
    </row>
    <row r="10" spans="1:30" ht="14.25" x14ac:dyDescent="0.2">
      <c r="A10" s="4"/>
      <c r="B10" s="4"/>
      <c r="C10" s="4"/>
      <c r="D10" s="4"/>
      <c r="E10" s="4"/>
    </row>
    <row r="11" spans="1:30" ht="15.75" x14ac:dyDescent="0.25">
      <c r="A11" s="120" t="s">
        <v>343</v>
      </c>
      <c r="B11" s="120"/>
      <c r="C11" s="120"/>
      <c r="D11" s="120"/>
      <c r="E11" s="4"/>
    </row>
    <row r="12" spans="1:30" ht="15" x14ac:dyDescent="0.25">
      <c r="A12" s="121" t="s">
        <v>342</v>
      </c>
      <c r="B12" s="121"/>
      <c r="C12" s="121"/>
      <c r="D12" s="121"/>
      <c r="E12" s="4"/>
      <c r="AD12" s="42" t="s">
        <v>344</v>
      </c>
    </row>
    <row r="13" spans="1:30" ht="14.25" x14ac:dyDescent="0.2">
      <c r="A13" s="4"/>
      <c r="B13" s="4"/>
      <c r="C13" s="4"/>
      <c r="D13" s="4"/>
      <c r="E13" s="4"/>
    </row>
    <row r="14" spans="1:30" ht="15" x14ac:dyDescent="0.2">
      <c r="A14" s="4"/>
      <c r="B14" s="39" t="s">
        <v>278</v>
      </c>
      <c r="C14" s="4"/>
      <c r="D14" s="4"/>
      <c r="E14" s="4"/>
    </row>
    <row r="15" spans="1:30" ht="15" x14ac:dyDescent="0.2">
      <c r="A15" s="4"/>
      <c r="B15" s="39" t="s">
        <v>279</v>
      </c>
      <c r="C15" s="4"/>
      <c r="D15" s="4"/>
      <c r="E15" s="4"/>
    </row>
    <row r="16" spans="1:30" ht="15" x14ac:dyDescent="0.2">
      <c r="A16" s="4"/>
      <c r="B16" s="39" t="s">
        <v>280</v>
      </c>
      <c r="C16" s="4"/>
      <c r="D16" s="4"/>
      <c r="E16" s="4"/>
    </row>
    <row r="17" spans="1:5" ht="28.5" x14ac:dyDescent="0.2">
      <c r="A17" s="40" t="s">
        <v>166</v>
      </c>
      <c r="B17" s="40" t="s">
        <v>168</v>
      </c>
      <c r="C17" s="40" t="s">
        <v>169</v>
      </c>
      <c r="D17" s="40" t="s">
        <v>170</v>
      </c>
      <c r="E17" s="41" t="s">
        <v>281</v>
      </c>
    </row>
    <row r="18" spans="1:5" ht="14.25" x14ac:dyDescent="0.2">
      <c r="A18" s="43">
        <v>1</v>
      </c>
      <c r="B18" s="43">
        <v>2</v>
      </c>
      <c r="C18" s="43">
        <v>3</v>
      </c>
      <c r="D18" s="43">
        <v>4</v>
      </c>
      <c r="E18" s="44">
        <v>5</v>
      </c>
    </row>
    <row r="19" spans="1:5" ht="16.5" x14ac:dyDescent="0.25">
      <c r="A19" s="118" t="s">
        <v>345</v>
      </c>
      <c r="B19" s="118"/>
      <c r="C19" s="118"/>
      <c r="D19" s="118"/>
      <c r="E19" s="118"/>
    </row>
    <row r="20" spans="1:5" ht="16.5" x14ac:dyDescent="0.25">
      <c r="A20" s="118" t="s">
        <v>183</v>
      </c>
      <c r="B20" s="118"/>
      <c r="C20" s="118"/>
      <c r="D20" s="118"/>
      <c r="E20" s="118"/>
    </row>
    <row r="21" spans="1:5" ht="16.5" x14ac:dyDescent="0.25">
      <c r="A21" s="118" t="s">
        <v>210</v>
      </c>
      <c r="B21" s="118"/>
      <c r="C21" s="118"/>
      <c r="D21" s="118"/>
      <c r="E21" s="118"/>
    </row>
    <row r="22" spans="1:5" ht="42.75" x14ac:dyDescent="0.2">
      <c r="A22" s="49">
        <v>1</v>
      </c>
      <c r="B22" s="50" t="s">
        <v>4</v>
      </c>
      <c r="C22" s="51" t="s">
        <v>5</v>
      </c>
      <c r="D22" s="52">
        <v>1.44E-2</v>
      </c>
      <c r="E22" s="50"/>
    </row>
    <row r="23" spans="1:5" ht="28.5" x14ac:dyDescent="0.2">
      <c r="A23" s="49">
        <v>1.1000000000000001</v>
      </c>
      <c r="B23" s="50" t="s">
        <v>9</v>
      </c>
      <c r="C23" s="51" t="s">
        <v>10</v>
      </c>
      <c r="D23" s="52">
        <v>4.1780520000000001</v>
      </c>
      <c r="E23" s="50"/>
    </row>
    <row r="24" spans="1:5" ht="14.25" x14ac:dyDescent="0.2">
      <c r="A24" s="49">
        <v>1.2</v>
      </c>
      <c r="B24" s="50" t="s">
        <v>12</v>
      </c>
      <c r="C24" s="51" t="s">
        <v>13</v>
      </c>
      <c r="D24" s="52">
        <v>1</v>
      </c>
      <c r="E24" s="50"/>
    </row>
    <row r="25" spans="1:5" ht="14.25" x14ac:dyDescent="0.2">
      <c r="A25" s="49">
        <v>1.3</v>
      </c>
      <c r="B25" s="50" t="s">
        <v>15</v>
      </c>
      <c r="C25" s="51" t="s">
        <v>16</v>
      </c>
      <c r="D25" s="52">
        <v>1.4112E-2</v>
      </c>
      <c r="E25" s="50"/>
    </row>
    <row r="26" spans="1:5" ht="28.5" x14ac:dyDescent="0.2">
      <c r="A26" s="49">
        <v>2</v>
      </c>
      <c r="B26" s="50" t="s">
        <v>18</v>
      </c>
      <c r="C26" s="51" t="s">
        <v>5</v>
      </c>
      <c r="D26" s="52">
        <v>4.5600000000000002E-2</v>
      </c>
      <c r="E26" s="50"/>
    </row>
    <row r="27" spans="1:5" ht="57" x14ac:dyDescent="0.2">
      <c r="A27" s="49">
        <v>2.1</v>
      </c>
      <c r="B27" s="50" t="s">
        <v>21</v>
      </c>
      <c r="C27" s="51" t="s">
        <v>13</v>
      </c>
      <c r="D27" s="52">
        <v>1</v>
      </c>
      <c r="E27" s="50"/>
    </row>
    <row r="28" spans="1:5" ht="28.5" x14ac:dyDescent="0.2">
      <c r="A28" s="49">
        <v>3</v>
      </c>
      <c r="B28" s="50" t="s">
        <v>24</v>
      </c>
      <c r="C28" s="51" t="s">
        <v>5</v>
      </c>
      <c r="D28" s="52">
        <v>1.7100000000000001E-2</v>
      </c>
      <c r="E28" s="50"/>
    </row>
    <row r="29" spans="1:5" ht="99.75" x14ac:dyDescent="0.2">
      <c r="A29" s="49">
        <v>3.1</v>
      </c>
      <c r="B29" s="50" t="s">
        <v>140</v>
      </c>
      <c r="C29" s="51" t="s">
        <v>13</v>
      </c>
      <c r="D29" s="52">
        <v>1</v>
      </c>
      <c r="E29" s="50"/>
    </row>
    <row r="30" spans="1:5" ht="28.5" x14ac:dyDescent="0.2">
      <c r="A30" s="49">
        <v>4</v>
      </c>
      <c r="B30" s="50" t="s">
        <v>27</v>
      </c>
      <c r="C30" s="51" t="s">
        <v>5</v>
      </c>
      <c r="D30" s="52">
        <v>4.2999999999999997E-2</v>
      </c>
      <c r="E30" s="50"/>
    </row>
    <row r="31" spans="1:5" ht="28.5" x14ac:dyDescent="0.2">
      <c r="A31" s="49">
        <v>4.0999999999999996</v>
      </c>
      <c r="B31" s="50" t="s">
        <v>31</v>
      </c>
      <c r="C31" s="51" t="s">
        <v>32</v>
      </c>
      <c r="D31" s="52">
        <v>-4.601</v>
      </c>
      <c r="E31" s="50"/>
    </row>
    <row r="32" spans="1:5" ht="14.25" x14ac:dyDescent="0.2">
      <c r="A32" s="49">
        <v>4.2</v>
      </c>
      <c r="B32" s="50" t="s">
        <v>33</v>
      </c>
      <c r="C32" s="51" t="s">
        <v>32</v>
      </c>
      <c r="D32" s="52">
        <v>4.601</v>
      </c>
      <c r="E32" s="50"/>
    </row>
    <row r="33" spans="1:5" ht="16.5" x14ac:dyDescent="0.25">
      <c r="A33" s="118" t="s">
        <v>244</v>
      </c>
      <c r="B33" s="118"/>
      <c r="C33" s="118"/>
      <c r="D33" s="118"/>
      <c r="E33" s="118"/>
    </row>
    <row r="34" spans="1:5" ht="14.25" x14ac:dyDescent="0.2">
      <c r="A34" s="49">
        <v>5</v>
      </c>
      <c r="B34" s="50" t="s">
        <v>35</v>
      </c>
      <c r="C34" s="51" t="s">
        <v>32</v>
      </c>
      <c r="D34" s="52">
        <v>2</v>
      </c>
      <c r="E34" s="50"/>
    </row>
    <row r="35" spans="1:5" ht="14.25" x14ac:dyDescent="0.2">
      <c r="A35" s="49">
        <v>5.0999999999999996</v>
      </c>
      <c r="B35" s="50" t="s">
        <v>15</v>
      </c>
      <c r="C35" s="51" t="s">
        <v>16</v>
      </c>
      <c r="D35" s="52">
        <v>1.6E-2</v>
      </c>
      <c r="E35" s="50"/>
    </row>
    <row r="36" spans="1:5" ht="16.5" x14ac:dyDescent="0.25">
      <c r="A36" s="118" t="s">
        <v>249</v>
      </c>
      <c r="B36" s="118"/>
      <c r="C36" s="118"/>
      <c r="D36" s="118"/>
      <c r="E36" s="118"/>
    </row>
    <row r="37" spans="1:5" ht="14.25" x14ac:dyDescent="0.2">
      <c r="A37" s="49">
        <v>6</v>
      </c>
      <c r="B37" s="50" t="s">
        <v>39</v>
      </c>
      <c r="C37" s="51" t="s">
        <v>40</v>
      </c>
      <c r="D37" s="52">
        <v>4.6000000000000001E-4</v>
      </c>
      <c r="E37" s="50"/>
    </row>
    <row r="38" spans="1:5" ht="14.25" x14ac:dyDescent="0.2">
      <c r="A38" s="49">
        <v>6.1</v>
      </c>
      <c r="B38" s="50" t="s">
        <v>15</v>
      </c>
      <c r="C38" s="51" t="s">
        <v>16</v>
      </c>
      <c r="D38" s="52">
        <v>4.5999999999999999E-2</v>
      </c>
      <c r="E38" s="50"/>
    </row>
    <row r="39" spans="1:5" ht="14.25" x14ac:dyDescent="0.2">
      <c r="A39" s="49">
        <v>7</v>
      </c>
      <c r="B39" s="50" t="s">
        <v>44</v>
      </c>
      <c r="C39" s="51" t="s">
        <v>16</v>
      </c>
      <c r="D39" s="52">
        <v>4.5999999999999999E-2</v>
      </c>
      <c r="E39" s="50"/>
    </row>
    <row r="40" spans="1:5" ht="28.5" x14ac:dyDescent="0.2">
      <c r="A40" s="49">
        <v>8</v>
      </c>
      <c r="B40" s="50" t="s">
        <v>47</v>
      </c>
      <c r="C40" s="51" t="s">
        <v>48</v>
      </c>
      <c r="D40" s="52">
        <v>4.5999999999999999E-2</v>
      </c>
      <c r="E40" s="50"/>
    </row>
    <row r="41" spans="1:5" ht="71.25" x14ac:dyDescent="0.2">
      <c r="A41" s="45">
        <v>9</v>
      </c>
      <c r="B41" s="46" t="s">
        <v>51</v>
      </c>
      <c r="C41" s="47" t="s">
        <v>48</v>
      </c>
      <c r="D41" s="48">
        <v>4.5999999999999999E-2</v>
      </c>
      <c r="E41" s="46"/>
    </row>
    <row r="44" spans="1:5" ht="15" x14ac:dyDescent="0.25">
      <c r="A44" s="53" t="s">
        <v>282</v>
      </c>
      <c r="B44" s="53"/>
      <c r="C44" s="53" t="s">
        <v>283</v>
      </c>
      <c r="D44" s="53"/>
      <c r="E44" s="53"/>
    </row>
  </sheetData>
  <mergeCells count="9">
    <mergeCell ref="A21:E21"/>
    <mergeCell ref="A33:E33"/>
    <mergeCell ref="A36:E36"/>
    <mergeCell ref="C5:D5"/>
    <mergeCell ref="C7:D7"/>
    <mergeCell ref="A11:D11"/>
    <mergeCell ref="A12:D12"/>
    <mergeCell ref="A19:E19"/>
    <mergeCell ref="A20:E20"/>
  </mergeCells>
  <pageMargins left="0.4" right="0.2" top="0.2" bottom="0.4" header="0.2" footer="0.2"/>
  <pageSetup paperSize="9" scale="77" fitToHeight="0" orientation="portrait" horizontalDpi="0" verticalDpi="0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workbookViewId="0"/>
  </sheetViews>
  <sheetFormatPr defaultRowHeight="12.75" x14ac:dyDescent="0.2"/>
  <sheetData>
    <row r="1" spans="1:28" x14ac:dyDescent="0.2">
      <c r="A1" t="s">
        <v>312</v>
      </c>
      <c r="B1" t="s">
        <v>314</v>
      </c>
      <c r="C1" t="s">
        <v>315</v>
      </c>
      <c r="D1" t="s">
        <v>316</v>
      </c>
      <c r="E1" t="s">
        <v>317</v>
      </c>
      <c r="F1" t="s">
        <v>318</v>
      </c>
      <c r="G1" t="s">
        <v>319</v>
      </c>
      <c r="H1" t="s">
        <v>320</v>
      </c>
      <c r="I1" t="s">
        <v>321</v>
      </c>
      <c r="J1" t="s">
        <v>322</v>
      </c>
      <c r="K1" t="s">
        <v>323</v>
      </c>
      <c r="L1" t="s">
        <v>324</v>
      </c>
      <c r="M1" t="s">
        <v>325</v>
      </c>
      <c r="N1" t="s">
        <v>326</v>
      </c>
      <c r="O1" t="s">
        <v>313</v>
      </c>
    </row>
    <row r="2" spans="1:28" x14ac:dyDescent="0.2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0</v>
      </c>
      <c r="I2">
        <v>1</v>
      </c>
      <c r="J2">
        <v>0</v>
      </c>
      <c r="K2">
        <v>1</v>
      </c>
      <c r="L2">
        <v>76308169</v>
      </c>
      <c r="M2">
        <v>0</v>
      </c>
      <c r="N2">
        <v>0</v>
      </c>
      <c r="O2">
        <v>0</v>
      </c>
    </row>
    <row r="4" spans="1:28" x14ac:dyDescent="0.2">
      <c r="A4" t="s">
        <v>284</v>
      </c>
      <c r="B4" t="s">
        <v>285</v>
      </c>
      <c r="C4" t="s">
        <v>286</v>
      </c>
      <c r="D4" t="s">
        <v>287</v>
      </c>
      <c r="E4" t="s">
        <v>288</v>
      </c>
      <c r="F4" t="s">
        <v>289</v>
      </c>
      <c r="G4" t="s">
        <v>290</v>
      </c>
      <c r="H4" t="s">
        <v>291</v>
      </c>
      <c r="I4" t="s">
        <v>292</v>
      </c>
      <c r="J4" t="s">
        <v>293</v>
      </c>
      <c r="K4" t="s">
        <v>294</v>
      </c>
      <c r="L4" t="s">
        <v>295</v>
      </c>
      <c r="M4" t="s">
        <v>296</v>
      </c>
      <c r="N4" t="s">
        <v>297</v>
      </c>
      <c r="O4" t="s">
        <v>298</v>
      </c>
      <c r="P4" t="s">
        <v>299</v>
      </c>
      <c r="Q4" t="s">
        <v>300</v>
      </c>
      <c r="R4" t="s">
        <v>301</v>
      </c>
      <c r="S4" t="s">
        <v>302</v>
      </c>
      <c r="T4" t="s">
        <v>303</v>
      </c>
      <c r="U4" t="s">
        <v>307</v>
      </c>
      <c r="V4" t="s">
        <v>308</v>
      </c>
      <c r="W4" t="s">
        <v>309</v>
      </c>
      <c r="X4" t="s">
        <v>310</v>
      </c>
      <c r="Y4" t="s">
        <v>311</v>
      </c>
      <c r="Z4" t="s">
        <v>304</v>
      </c>
      <c r="AA4" t="s">
        <v>305</v>
      </c>
      <c r="AB4" t="s">
        <v>306</v>
      </c>
    </row>
    <row r="6" spans="1:28" x14ac:dyDescent="0.2">
      <c r="A6" t="e">
        <f>#REF!</f>
        <v>#REF!</v>
      </c>
      <c r="B6">
        <v>20</v>
      </c>
      <c r="G6" t="e">
        <f>#REF!</f>
        <v>#REF!</v>
      </c>
    </row>
    <row r="7" spans="1:28" x14ac:dyDescent="0.2">
      <c r="A7" t="e">
        <f>#REF!</f>
        <v>#REF!</v>
      </c>
      <c r="B7">
        <v>24</v>
      </c>
      <c r="G7" t="e">
        <f>#REF!</f>
        <v>#REF!</v>
      </c>
    </row>
    <row r="8" spans="1:28" x14ac:dyDescent="0.2">
      <c r="A8" t="e">
        <f>#REF!</f>
        <v>#REF!</v>
      </c>
      <c r="B8">
        <v>58</v>
      </c>
      <c r="G8" t="e">
        <f>#REF!</f>
        <v>#REF!</v>
      </c>
    </row>
    <row r="9" spans="1:28" x14ac:dyDescent="0.2">
      <c r="A9">
        <v>20</v>
      </c>
      <c r="B9">
        <v>9</v>
      </c>
      <c r="C9">
        <v>3</v>
      </c>
      <c r="D9">
        <v>0</v>
      </c>
      <c r="E9" t="e">
        <f>#REF!</f>
        <v>#REF!</v>
      </c>
      <c r="F9" t="e">
        <f>#REF!</f>
        <v>#REF!</v>
      </c>
      <c r="G9" t="e">
        <f>#REF!</f>
        <v>#REF!</v>
      </c>
      <c r="H9" t="e">
        <f>#REF!</f>
        <v>#REF!</v>
      </c>
      <c r="I9" t="e">
        <f>#REF!*#REF!</f>
        <v>#REF!</v>
      </c>
      <c r="J9" t="e">
        <f>#REF!</f>
        <v>#REF!</v>
      </c>
      <c r="K9" t="e">
        <f>#REF!</f>
        <v>#REF!</v>
      </c>
      <c r="M9" t="e">
        <f t="shared" ref="M9:M15" si="0">ROUND(I9*K9, 2)</f>
        <v>#REF!</v>
      </c>
      <c r="N9" t="e">
        <f>#REF!</f>
        <v>#REF!</v>
      </c>
      <c r="O9" t="e">
        <f>#REF!</f>
        <v>#REF!</v>
      </c>
      <c r="P9" t="e">
        <f>#REF!</f>
        <v>#REF!</v>
      </c>
      <c r="R9" t="e">
        <f t="shared" ref="R9:R15" si="1">ROUND(I9*P9, 2)</f>
        <v>#REF!</v>
      </c>
      <c r="S9" t="e">
        <f>#REF!</f>
        <v>#REF!</v>
      </c>
      <c r="T9" t="e">
        <f>#REF!</f>
        <v>#REF!</v>
      </c>
      <c r="U9">
        <v>3</v>
      </c>
      <c r="Z9" t="e">
        <f>#REF!</f>
        <v>#REF!</v>
      </c>
      <c r="AA9">
        <v>2092974107</v>
      </c>
      <c r="AB9">
        <v>-864084826</v>
      </c>
    </row>
    <row r="10" spans="1:28" x14ac:dyDescent="0.2">
      <c r="A10">
        <v>20</v>
      </c>
      <c r="B10">
        <v>8</v>
      </c>
      <c r="C10">
        <v>3</v>
      </c>
      <c r="D10">
        <v>0</v>
      </c>
      <c r="E10" t="e">
        <f>#REF!</f>
        <v>#REF!</v>
      </c>
      <c r="F10" t="e">
        <f>#REF!</f>
        <v>#REF!</v>
      </c>
      <c r="G10" t="e">
        <f>#REF!</f>
        <v>#REF!</v>
      </c>
      <c r="H10" t="e">
        <f>#REF!</f>
        <v>#REF!</v>
      </c>
      <c r="I10" t="e">
        <f>#REF!*#REF!</f>
        <v>#REF!</v>
      </c>
      <c r="J10" t="e">
        <f>#REF!</f>
        <v>#REF!</v>
      </c>
      <c r="K10" t="e">
        <f>#REF!</f>
        <v>#REF!</v>
      </c>
      <c r="M10" t="e">
        <f t="shared" si="0"/>
        <v>#REF!</v>
      </c>
      <c r="N10" t="e">
        <f>#REF!</f>
        <v>#REF!</v>
      </c>
      <c r="O10" t="e">
        <f>#REF!</f>
        <v>#REF!</v>
      </c>
      <c r="P10" t="e">
        <f>#REF!</f>
        <v>#REF!</v>
      </c>
      <c r="R10" t="e">
        <f t="shared" si="1"/>
        <v>#REF!</v>
      </c>
      <c r="S10" t="e">
        <f>#REF!</f>
        <v>#REF!</v>
      </c>
      <c r="T10" t="e">
        <f>#REF!</f>
        <v>#REF!</v>
      </c>
      <c r="U10">
        <v>3</v>
      </c>
      <c r="Z10" t="e">
        <f>#REF!</f>
        <v>#REF!</v>
      </c>
      <c r="AA10">
        <v>319111828</v>
      </c>
      <c r="AB10">
        <v>555380039</v>
      </c>
    </row>
    <row r="11" spans="1:28" x14ac:dyDescent="0.2">
      <c r="A11">
        <v>20</v>
      </c>
      <c r="B11">
        <v>7</v>
      </c>
      <c r="C11">
        <v>3</v>
      </c>
      <c r="D11">
        <v>0</v>
      </c>
      <c r="E11" t="e">
        <f>#REF!</f>
        <v>#REF!</v>
      </c>
      <c r="F11" t="e">
        <f>#REF!</f>
        <v>#REF!</v>
      </c>
      <c r="G11" t="e">
        <f>#REF!</f>
        <v>#REF!</v>
      </c>
      <c r="H11" t="e">
        <f>#REF!</f>
        <v>#REF!</v>
      </c>
      <c r="I11" t="e">
        <f>#REF!*#REF!</f>
        <v>#REF!</v>
      </c>
      <c r="J11" t="e">
        <f>#REF!</f>
        <v>#REF!</v>
      </c>
      <c r="K11" t="e">
        <f>#REF!</f>
        <v>#REF!</v>
      </c>
      <c r="M11" t="e">
        <f t="shared" si="0"/>
        <v>#REF!</v>
      </c>
      <c r="N11" t="e">
        <f>#REF!</f>
        <v>#REF!</v>
      </c>
      <c r="O11" t="e">
        <f>#REF!</f>
        <v>#REF!</v>
      </c>
      <c r="P11" t="e">
        <f>#REF!</f>
        <v>#REF!</v>
      </c>
      <c r="R11" t="e">
        <f t="shared" si="1"/>
        <v>#REF!</v>
      </c>
      <c r="S11" t="e">
        <f>#REF!</f>
        <v>#REF!</v>
      </c>
      <c r="T11" t="e">
        <f>#REF!</f>
        <v>#REF!</v>
      </c>
      <c r="U11">
        <v>3</v>
      </c>
      <c r="Z11" t="e">
        <f>#REF!</f>
        <v>#REF!</v>
      </c>
      <c r="AA11">
        <v>119467367</v>
      </c>
      <c r="AB11">
        <v>-2006243678</v>
      </c>
    </row>
    <row r="12" spans="1:28" x14ac:dyDescent="0.2">
      <c r="A12">
        <v>20</v>
      </c>
      <c r="B12">
        <v>6</v>
      </c>
      <c r="C12">
        <v>3</v>
      </c>
      <c r="D12">
        <v>0</v>
      </c>
      <c r="E12" t="e">
        <f>#REF!</f>
        <v>#REF!</v>
      </c>
      <c r="F12" t="e">
        <f>#REF!</f>
        <v>#REF!</v>
      </c>
      <c r="G12" t="e">
        <f>#REF!</f>
        <v>#REF!</v>
      </c>
      <c r="H12" t="e">
        <f>#REF!</f>
        <v>#REF!</v>
      </c>
      <c r="I12" t="e">
        <f>#REF!*#REF!</f>
        <v>#REF!</v>
      </c>
      <c r="J12" t="e">
        <f>#REF!</f>
        <v>#REF!</v>
      </c>
      <c r="K12" t="e">
        <f>#REF!</f>
        <v>#REF!</v>
      </c>
      <c r="M12" t="e">
        <f t="shared" si="0"/>
        <v>#REF!</v>
      </c>
      <c r="N12" t="e">
        <f>#REF!</f>
        <v>#REF!</v>
      </c>
      <c r="O12" t="e">
        <f>#REF!</f>
        <v>#REF!</v>
      </c>
      <c r="P12" t="e">
        <f>#REF!</f>
        <v>#REF!</v>
      </c>
      <c r="R12" t="e">
        <f t="shared" si="1"/>
        <v>#REF!</v>
      </c>
      <c r="S12" t="e">
        <f>#REF!</f>
        <v>#REF!</v>
      </c>
      <c r="T12" t="e">
        <f>#REF!</f>
        <v>#REF!</v>
      </c>
      <c r="U12">
        <v>3</v>
      </c>
      <c r="Z12" t="e">
        <f>#REF!</f>
        <v>#REF!</v>
      </c>
      <c r="AA12">
        <v>-1040553059</v>
      </c>
      <c r="AB12">
        <v>-1763819473</v>
      </c>
    </row>
    <row r="13" spans="1:28" x14ac:dyDescent="0.2">
      <c r="A13">
        <v>20</v>
      </c>
      <c r="B13">
        <v>4</v>
      </c>
      <c r="C13">
        <v>2</v>
      </c>
      <c r="D13">
        <v>0</v>
      </c>
      <c r="E13" t="e">
        <f>#REF!</f>
        <v>#REF!</v>
      </c>
      <c r="F13" t="e">
        <f>#REF!</f>
        <v>#REF!</v>
      </c>
      <c r="G13" t="e">
        <f>#REF!</f>
        <v>#REF!</v>
      </c>
      <c r="H13" t="e">
        <f>#REF!</f>
        <v>#REF!</v>
      </c>
      <c r="I13" t="e">
        <f>#REF!*#REF!</f>
        <v>#REF!</v>
      </c>
      <c r="J13" t="e">
        <f>#REF!</f>
        <v>#REF!</v>
      </c>
      <c r="K13" t="e">
        <f>#REF!</f>
        <v>#REF!</v>
      </c>
      <c r="M13" t="e">
        <f t="shared" si="0"/>
        <v>#REF!</v>
      </c>
      <c r="N13" t="e">
        <f>#REF!</f>
        <v>#REF!</v>
      </c>
      <c r="O13" t="e">
        <f>#REF!</f>
        <v>#REF!</v>
      </c>
      <c r="P13" t="e">
        <f>#REF!</f>
        <v>#REF!</v>
      </c>
      <c r="R13" t="e">
        <f t="shared" si="1"/>
        <v>#REF!</v>
      </c>
      <c r="S13" t="e">
        <f>#REF!</f>
        <v>#REF!</v>
      </c>
      <c r="T13" t="e">
        <f>#REF!</f>
        <v>#REF!</v>
      </c>
      <c r="U13">
        <v>2</v>
      </c>
      <c r="Z13" t="e">
        <f>#REF!</f>
        <v>#REF!</v>
      </c>
      <c r="AA13">
        <v>835050666</v>
      </c>
      <c r="AB13">
        <v>835050666</v>
      </c>
    </row>
    <row r="14" spans="1:28" x14ac:dyDescent="0.2">
      <c r="A14">
        <v>20</v>
      </c>
      <c r="B14">
        <v>3</v>
      </c>
      <c r="C14">
        <v>2</v>
      </c>
      <c r="D14">
        <v>0</v>
      </c>
      <c r="E14" t="e">
        <f>#REF!</f>
        <v>#REF!</v>
      </c>
      <c r="F14" t="e">
        <f>#REF!</f>
        <v>#REF!</v>
      </c>
      <c r="G14" t="e">
        <f>#REF!</f>
        <v>#REF!</v>
      </c>
      <c r="H14" t="e">
        <f>#REF!</f>
        <v>#REF!</v>
      </c>
      <c r="I14" t="e">
        <f>#REF!*#REF!</f>
        <v>#REF!</v>
      </c>
      <c r="J14" t="e">
        <f>#REF!</f>
        <v>#REF!</v>
      </c>
      <c r="K14" t="e">
        <f>#REF!</f>
        <v>#REF!</v>
      </c>
      <c r="M14" t="e">
        <f t="shared" si="0"/>
        <v>#REF!</v>
      </c>
      <c r="N14" t="e">
        <f>#REF!</f>
        <v>#REF!</v>
      </c>
      <c r="O14" t="e">
        <f>#REF!</f>
        <v>#REF!</v>
      </c>
      <c r="P14" t="e">
        <f>#REF!</f>
        <v>#REF!</v>
      </c>
      <c r="R14" t="e">
        <f t="shared" si="1"/>
        <v>#REF!</v>
      </c>
      <c r="S14" t="e">
        <f>#REF!</f>
        <v>#REF!</v>
      </c>
      <c r="T14" t="e">
        <f>#REF!</f>
        <v>#REF!</v>
      </c>
      <c r="U14">
        <v>2</v>
      </c>
      <c r="Z14" t="e">
        <f>#REF!</f>
        <v>#REF!</v>
      </c>
      <c r="AA14">
        <v>-548224380</v>
      </c>
      <c r="AB14">
        <v>-906405508</v>
      </c>
    </row>
    <row r="15" spans="1:28" x14ac:dyDescent="0.2">
      <c r="A15">
        <v>20</v>
      </c>
      <c r="B15">
        <v>1</v>
      </c>
      <c r="C15">
        <v>1</v>
      </c>
      <c r="D15">
        <v>0</v>
      </c>
      <c r="E15" t="e">
        <f>#REF!</f>
        <v>#REF!</v>
      </c>
      <c r="F15" t="e">
        <f>#REF!</f>
        <v>#REF!</v>
      </c>
      <c r="G15" t="e">
        <f>#REF!</f>
        <v>#REF!</v>
      </c>
      <c r="H15" t="e">
        <f>#REF!</f>
        <v>#REF!</v>
      </c>
      <c r="I15" t="e">
        <f>#REF!*#REF!</f>
        <v>#REF!</v>
      </c>
      <c r="J15" t="e">
        <f>#REF!</f>
        <v>#REF!</v>
      </c>
      <c r="K15" t="e">
        <f>#REF!</f>
        <v>#REF!</v>
      </c>
      <c r="M15" t="e">
        <f t="shared" si="0"/>
        <v>#REF!</v>
      </c>
      <c r="N15" t="e">
        <f>#REF!</f>
        <v>#REF!</v>
      </c>
      <c r="O15" t="e">
        <f>#REF!</f>
        <v>#REF!</v>
      </c>
      <c r="P15" t="e">
        <f>#REF!</f>
        <v>#REF!</v>
      </c>
      <c r="R15" t="e">
        <f t="shared" si="1"/>
        <v>#REF!</v>
      </c>
      <c r="S15" t="e">
        <f>#REF!</f>
        <v>#REF!</v>
      </c>
      <c r="T15" t="e">
        <f>#REF!</f>
        <v>#REF!</v>
      </c>
      <c r="U15">
        <v>1</v>
      </c>
      <c r="Z15" t="e">
        <f>#REF!</f>
        <v>#REF!</v>
      </c>
      <c r="AA15">
        <v>999127042</v>
      </c>
      <c r="AB15">
        <v>999127042</v>
      </c>
    </row>
    <row r="16" spans="1:28" x14ac:dyDescent="0.2">
      <c r="A16" t="e">
        <f>#REF!</f>
        <v>#REF!</v>
      </c>
      <c r="B16">
        <v>63</v>
      </c>
      <c r="C16">
        <v>3</v>
      </c>
      <c r="D16" t="e">
        <f>#REF!</f>
        <v>#REF!</v>
      </c>
      <c r="E16" t="e">
        <f>#REF!</f>
        <v>#REF!</v>
      </c>
      <c r="F16" t="e">
        <f>#REF!</f>
        <v>#REF!</v>
      </c>
      <c r="G16" t="e">
        <f>#REF!</f>
        <v>#REF!</v>
      </c>
      <c r="H16" t="e">
        <f>#REF!</f>
        <v>#REF!</v>
      </c>
      <c r="I16" t="e">
        <f>#REF!</f>
        <v>#REF!</v>
      </c>
      <c r="J16">
        <v>1</v>
      </c>
      <c r="K16" t="e">
        <f>#REF!</f>
        <v>#REF!</v>
      </c>
      <c r="M16" t="e">
        <f>ROUND(K16*I16, 2)</f>
        <v>#REF!</v>
      </c>
      <c r="N16" t="e">
        <f>#REF!</f>
        <v>#REF!</v>
      </c>
      <c r="O16" t="e">
        <f>ROUND(N16*I16, 2)</f>
        <v>#REF!</v>
      </c>
      <c r="P16" t="e">
        <f>#REF!</f>
        <v>#REF!</v>
      </c>
      <c r="R16" t="e">
        <f>ROUND(P16*I16, 2)</f>
        <v>#REF!</v>
      </c>
      <c r="S16" t="e">
        <f>#REF!*IF(#REF!&lt;&gt; 0,#REF!, 1)</f>
        <v>#REF!</v>
      </c>
      <c r="T16" t="e">
        <f>ROUND(S16*I16, 2)</f>
        <v>#REF!</v>
      </c>
      <c r="U16">
        <v>3</v>
      </c>
      <c r="Z16" t="e">
        <f>#REF!</f>
        <v>#REF!</v>
      </c>
      <c r="AA16">
        <v>1771128910</v>
      </c>
      <c r="AB16">
        <v>1894252671</v>
      </c>
    </row>
    <row r="17" spans="1:28" x14ac:dyDescent="0.2">
      <c r="A17" t="e">
        <f>#REF!</f>
        <v>#REF!</v>
      </c>
      <c r="B17">
        <v>64</v>
      </c>
      <c r="C17">
        <v>3</v>
      </c>
      <c r="D17" t="e">
        <f>#REF!</f>
        <v>#REF!</v>
      </c>
      <c r="E17" t="e">
        <f>#REF!</f>
        <v>#REF!</v>
      </c>
      <c r="F17" t="e">
        <f>#REF!</f>
        <v>#REF!</v>
      </c>
      <c r="G17" t="e">
        <f>#REF!</f>
        <v>#REF!</v>
      </c>
      <c r="H17" t="e">
        <f>#REF!</f>
        <v>#REF!</v>
      </c>
      <c r="I17" t="e">
        <f>#REF!</f>
        <v>#REF!</v>
      </c>
      <c r="J17">
        <v>1</v>
      </c>
      <c r="K17" t="e">
        <f>#REF!</f>
        <v>#REF!</v>
      </c>
      <c r="M17" t="e">
        <f>ROUND(K17*I17, 2)</f>
        <v>#REF!</v>
      </c>
      <c r="N17" t="e">
        <f>#REF!</f>
        <v>#REF!</v>
      </c>
      <c r="O17" t="e">
        <f>ROUND(N17*I17, 2)</f>
        <v>#REF!</v>
      </c>
      <c r="P17" t="e">
        <f>#REF!</f>
        <v>#REF!</v>
      </c>
      <c r="R17" t="e">
        <f>ROUND(P17*I17, 2)</f>
        <v>#REF!</v>
      </c>
      <c r="S17" t="e">
        <f>#REF!*IF(#REF!&lt;&gt; 0,#REF!, 1)</f>
        <v>#REF!</v>
      </c>
      <c r="T17" t="e">
        <f>ROUND(S17*I17, 2)</f>
        <v>#REF!</v>
      </c>
      <c r="U17">
        <v>3</v>
      </c>
      <c r="Z17" t="e">
        <f>#REF!</f>
        <v>#REF!</v>
      </c>
      <c r="AA17">
        <v>-1143615362</v>
      </c>
      <c r="AB17">
        <v>-1143615362</v>
      </c>
    </row>
    <row r="18" spans="1:28" x14ac:dyDescent="0.2">
      <c r="A18">
        <v>20</v>
      </c>
      <c r="B18">
        <v>20</v>
      </c>
      <c r="C18">
        <v>3</v>
      </c>
      <c r="D18">
        <v>0</v>
      </c>
      <c r="E18" t="e">
        <f>#REF!</f>
        <v>#REF!</v>
      </c>
      <c r="F18" t="e">
        <f>#REF!</f>
        <v>#REF!</v>
      </c>
      <c r="G18" t="e">
        <f>#REF!</f>
        <v>#REF!</v>
      </c>
      <c r="H18" t="e">
        <f>#REF!</f>
        <v>#REF!</v>
      </c>
      <c r="I18" t="e">
        <f>#REF!*#REF!</f>
        <v>#REF!</v>
      </c>
      <c r="J18" t="e">
        <f>#REF!</f>
        <v>#REF!</v>
      </c>
      <c r="K18" t="e">
        <f>#REF!</f>
        <v>#REF!</v>
      </c>
      <c r="M18" t="e">
        <f t="shared" ref="M18:M25" si="2">ROUND(I18*K18, 2)</f>
        <v>#REF!</v>
      </c>
      <c r="N18" t="e">
        <f>#REF!</f>
        <v>#REF!</v>
      </c>
      <c r="O18" t="e">
        <f>#REF!</f>
        <v>#REF!</v>
      </c>
      <c r="P18" t="e">
        <f>#REF!</f>
        <v>#REF!</v>
      </c>
      <c r="R18" t="e">
        <f t="shared" ref="R18:R25" si="3">ROUND(I18*P18, 2)</f>
        <v>#REF!</v>
      </c>
      <c r="S18" t="e">
        <f>#REF!</f>
        <v>#REF!</v>
      </c>
      <c r="T18" t="e">
        <f>#REF!</f>
        <v>#REF!</v>
      </c>
      <c r="U18">
        <v>3</v>
      </c>
      <c r="Z18" t="e">
        <f>#REF!</f>
        <v>#REF!</v>
      </c>
      <c r="AA18">
        <v>2067580028</v>
      </c>
      <c r="AB18">
        <v>-905861826</v>
      </c>
    </row>
    <row r="19" spans="1:28" x14ac:dyDescent="0.2">
      <c r="A19">
        <v>20</v>
      </c>
      <c r="B19">
        <v>19</v>
      </c>
      <c r="C19">
        <v>3</v>
      </c>
      <c r="D19">
        <v>0</v>
      </c>
      <c r="E19" t="e">
        <f>#REF!</f>
        <v>#REF!</v>
      </c>
      <c r="F19" t="e">
        <f>#REF!</f>
        <v>#REF!</v>
      </c>
      <c r="G19" t="e">
        <f>#REF!</f>
        <v>#REF!</v>
      </c>
      <c r="H19" t="e">
        <f>#REF!</f>
        <v>#REF!</v>
      </c>
      <c r="I19" t="e">
        <f>#REF!*#REF!</f>
        <v>#REF!</v>
      </c>
      <c r="J19" t="e">
        <f>#REF!</f>
        <v>#REF!</v>
      </c>
      <c r="K19" t="e">
        <f>#REF!</f>
        <v>#REF!</v>
      </c>
      <c r="M19" t="e">
        <f t="shared" si="2"/>
        <v>#REF!</v>
      </c>
      <c r="N19" t="e">
        <f>#REF!</f>
        <v>#REF!</v>
      </c>
      <c r="O19" t="e">
        <f>#REF!</f>
        <v>#REF!</v>
      </c>
      <c r="P19" t="e">
        <f>#REF!</f>
        <v>#REF!</v>
      </c>
      <c r="R19" t="e">
        <f t="shared" si="3"/>
        <v>#REF!</v>
      </c>
      <c r="S19" t="e">
        <f>#REF!</f>
        <v>#REF!</v>
      </c>
      <c r="T19" t="e">
        <f>#REF!</f>
        <v>#REF!</v>
      </c>
      <c r="U19">
        <v>3</v>
      </c>
      <c r="Z19" t="e">
        <f>#REF!</f>
        <v>#REF!</v>
      </c>
      <c r="AA19">
        <v>-1486008716</v>
      </c>
      <c r="AB19">
        <v>1790957733</v>
      </c>
    </row>
    <row r="20" spans="1:28" x14ac:dyDescent="0.2">
      <c r="A20">
        <v>20</v>
      </c>
      <c r="B20">
        <v>18</v>
      </c>
      <c r="C20">
        <v>3</v>
      </c>
      <c r="D20">
        <v>0</v>
      </c>
      <c r="E20" t="e">
        <f>#REF!</f>
        <v>#REF!</v>
      </c>
      <c r="F20" t="e">
        <f>#REF!</f>
        <v>#REF!</v>
      </c>
      <c r="G20" t="e">
        <f>#REF!</f>
        <v>#REF!</v>
      </c>
      <c r="H20" t="e">
        <f>#REF!</f>
        <v>#REF!</v>
      </c>
      <c r="I20" t="e">
        <f>#REF!*#REF!</f>
        <v>#REF!</v>
      </c>
      <c r="J20" t="e">
        <f>#REF!</f>
        <v>#REF!</v>
      </c>
      <c r="K20" t="e">
        <f>#REF!</f>
        <v>#REF!</v>
      </c>
      <c r="M20" t="e">
        <f t="shared" si="2"/>
        <v>#REF!</v>
      </c>
      <c r="N20" t="e">
        <f>#REF!</f>
        <v>#REF!</v>
      </c>
      <c r="O20" t="e">
        <f>#REF!</f>
        <v>#REF!</v>
      </c>
      <c r="P20" t="e">
        <f>#REF!</f>
        <v>#REF!</v>
      </c>
      <c r="R20" t="e">
        <f t="shared" si="3"/>
        <v>#REF!</v>
      </c>
      <c r="S20" t="e">
        <f>#REF!</f>
        <v>#REF!</v>
      </c>
      <c r="T20" t="e">
        <f>#REF!</f>
        <v>#REF!</v>
      </c>
      <c r="U20">
        <v>3</v>
      </c>
      <c r="Z20" t="e">
        <f>#REF!</f>
        <v>#REF!</v>
      </c>
      <c r="AA20">
        <v>-625005642</v>
      </c>
      <c r="AB20">
        <v>1095314085</v>
      </c>
    </row>
    <row r="21" spans="1:28" x14ac:dyDescent="0.2">
      <c r="A21">
        <v>20</v>
      </c>
      <c r="B21">
        <v>17</v>
      </c>
      <c r="C21">
        <v>3</v>
      </c>
      <c r="D21">
        <v>0</v>
      </c>
      <c r="E21" t="e">
        <f>#REF!</f>
        <v>#REF!</v>
      </c>
      <c r="F21" t="e">
        <f>#REF!</f>
        <v>#REF!</v>
      </c>
      <c r="G21" t="e">
        <f>#REF!</f>
        <v>#REF!</v>
      </c>
      <c r="H21" t="e">
        <f>#REF!</f>
        <v>#REF!</v>
      </c>
      <c r="I21" t="e">
        <f>#REF!*#REF!</f>
        <v>#REF!</v>
      </c>
      <c r="J21" t="e">
        <f>#REF!</f>
        <v>#REF!</v>
      </c>
      <c r="K21" t="e">
        <f>#REF!</f>
        <v>#REF!</v>
      </c>
      <c r="M21" t="e">
        <f t="shared" si="2"/>
        <v>#REF!</v>
      </c>
      <c r="N21" t="e">
        <f>#REF!</f>
        <v>#REF!</v>
      </c>
      <c r="O21" t="e">
        <f>#REF!</f>
        <v>#REF!</v>
      </c>
      <c r="P21" t="e">
        <f>#REF!</f>
        <v>#REF!</v>
      </c>
      <c r="R21" t="e">
        <f t="shared" si="3"/>
        <v>#REF!</v>
      </c>
      <c r="S21" t="e">
        <f>#REF!</f>
        <v>#REF!</v>
      </c>
      <c r="T21" t="e">
        <f>#REF!</f>
        <v>#REF!</v>
      </c>
      <c r="U21">
        <v>3</v>
      </c>
      <c r="Z21" t="e">
        <f>#REF!</f>
        <v>#REF!</v>
      </c>
      <c r="AA21">
        <v>709488840</v>
      </c>
      <c r="AB21">
        <v>192115756</v>
      </c>
    </row>
    <row r="22" spans="1:28" x14ac:dyDescent="0.2">
      <c r="A22">
        <v>20</v>
      </c>
      <c r="B22">
        <v>16</v>
      </c>
      <c r="C22">
        <v>2</v>
      </c>
      <c r="D22">
        <v>0</v>
      </c>
      <c r="E22" t="e">
        <f>#REF!</f>
        <v>#REF!</v>
      </c>
      <c r="F22" t="e">
        <f>#REF!</f>
        <v>#REF!</v>
      </c>
      <c r="G22" t="e">
        <f>#REF!</f>
        <v>#REF!</v>
      </c>
      <c r="H22" t="e">
        <f>#REF!</f>
        <v>#REF!</v>
      </c>
      <c r="I22" t="e">
        <f>#REF!*#REF!</f>
        <v>#REF!</v>
      </c>
      <c r="J22" t="e">
        <f>#REF!</f>
        <v>#REF!</v>
      </c>
      <c r="K22" t="e">
        <f>#REF!</f>
        <v>#REF!</v>
      </c>
      <c r="M22" t="e">
        <f t="shared" si="2"/>
        <v>#REF!</v>
      </c>
      <c r="N22" t="e">
        <f>#REF!</f>
        <v>#REF!</v>
      </c>
      <c r="O22" t="e">
        <f>#REF!</f>
        <v>#REF!</v>
      </c>
      <c r="P22" t="e">
        <f>#REF!</f>
        <v>#REF!</v>
      </c>
      <c r="R22" t="e">
        <f t="shared" si="3"/>
        <v>#REF!</v>
      </c>
      <c r="S22" t="e">
        <f>#REF!</f>
        <v>#REF!</v>
      </c>
      <c r="T22" t="e">
        <f>#REF!</f>
        <v>#REF!</v>
      </c>
      <c r="U22">
        <v>2</v>
      </c>
      <c r="Z22" t="e">
        <f>#REF!</f>
        <v>#REF!</v>
      </c>
      <c r="AA22">
        <v>835050666</v>
      </c>
      <c r="AB22">
        <v>835050666</v>
      </c>
    </row>
    <row r="23" spans="1:28" x14ac:dyDescent="0.2">
      <c r="A23">
        <v>20</v>
      </c>
      <c r="B23">
        <v>15</v>
      </c>
      <c r="C23">
        <v>2</v>
      </c>
      <c r="D23">
        <v>0</v>
      </c>
      <c r="E23" t="e">
        <f>#REF!</f>
        <v>#REF!</v>
      </c>
      <c r="F23" t="e">
        <f>#REF!</f>
        <v>#REF!</v>
      </c>
      <c r="G23" t="e">
        <f>#REF!</f>
        <v>#REF!</v>
      </c>
      <c r="H23" t="e">
        <f>#REF!</f>
        <v>#REF!</v>
      </c>
      <c r="I23" t="e">
        <f>#REF!*#REF!</f>
        <v>#REF!</v>
      </c>
      <c r="J23" t="e">
        <f>#REF!</f>
        <v>#REF!</v>
      </c>
      <c r="K23" t="e">
        <f>#REF!</f>
        <v>#REF!</v>
      </c>
      <c r="M23" t="e">
        <f t="shared" si="2"/>
        <v>#REF!</v>
      </c>
      <c r="N23" t="e">
        <f>#REF!</f>
        <v>#REF!</v>
      </c>
      <c r="O23" t="e">
        <f>#REF!</f>
        <v>#REF!</v>
      </c>
      <c r="P23" t="e">
        <f>#REF!</f>
        <v>#REF!</v>
      </c>
      <c r="R23" t="e">
        <f t="shared" si="3"/>
        <v>#REF!</v>
      </c>
      <c r="S23" t="e">
        <f>#REF!</f>
        <v>#REF!</v>
      </c>
      <c r="T23" t="e">
        <f>#REF!</f>
        <v>#REF!</v>
      </c>
      <c r="U23">
        <v>2</v>
      </c>
      <c r="Z23" t="e">
        <f>#REF!</f>
        <v>#REF!</v>
      </c>
      <c r="AA23">
        <v>498787679</v>
      </c>
      <c r="AB23">
        <v>-606690040</v>
      </c>
    </row>
    <row r="24" spans="1:28" x14ac:dyDescent="0.2">
      <c r="A24">
        <v>20</v>
      </c>
      <c r="B24">
        <v>14</v>
      </c>
      <c r="C24">
        <v>2</v>
      </c>
      <c r="D24">
        <v>0</v>
      </c>
      <c r="E24" t="e">
        <f>#REF!</f>
        <v>#REF!</v>
      </c>
      <c r="F24" t="e">
        <f>#REF!</f>
        <v>#REF!</v>
      </c>
      <c r="G24" t="e">
        <f>#REF!</f>
        <v>#REF!</v>
      </c>
      <c r="H24" t="e">
        <f>#REF!</f>
        <v>#REF!</v>
      </c>
      <c r="I24" t="e">
        <f>#REF!*#REF!</f>
        <v>#REF!</v>
      </c>
      <c r="J24" t="e">
        <f>#REF!</f>
        <v>#REF!</v>
      </c>
      <c r="K24" t="e">
        <f>#REF!</f>
        <v>#REF!</v>
      </c>
      <c r="M24" t="e">
        <f t="shared" si="2"/>
        <v>#REF!</v>
      </c>
      <c r="N24" t="e">
        <f>#REF!</f>
        <v>#REF!</v>
      </c>
      <c r="O24" t="e">
        <f>#REF!</f>
        <v>#REF!</v>
      </c>
      <c r="P24" t="e">
        <f>#REF!</f>
        <v>#REF!</v>
      </c>
      <c r="R24" t="e">
        <f t="shared" si="3"/>
        <v>#REF!</v>
      </c>
      <c r="S24" t="e">
        <f>#REF!</f>
        <v>#REF!</v>
      </c>
      <c r="T24" t="e">
        <f>#REF!</f>
        <v>#REF!</v>
      </c>
      <c r="U24">
        <v>2</v>
      </c>
      <c r="Z24" t="e">
        <f>#REF!</f>
        <v>#REF!</v>
      </c>
      <c r="AA24">
        <v>2053623916</v>
      </c>
      <c r="AB24">
        <v>2053623916</v>
      </c>
    </row>
    <row r="25" spans="1:28" x14ac:dyDescent="0.2">
      <c r="A25">
        <v>20</v>
      </c>
      <c r="B25">
        <v>12</v>
      </c>
      <c r="C25">
        <v>1</v>
      </c>
      <c r="D25">
        <v>0</v>
      </c>
      <c r="E25" t="e">
        <f>#REF!</f>
        <v>#REF!</v>
      </c>
      <c r="F25" t="e">
        <f>#REF!</f>
        <v>#REF!</v>
      </c>
      <c r="G25" t="e">
        <f>#REF!</f>
        <v>#REF!</v>
      </c>
      <c r="H25" t="e">
        <f>#REF!</f>
        <v>#REF!</v>
      </c>
      <c r="I25" t="e">
        <f>#REF!*#REF!</f>
        <v>#REF!</v>
      </c>
      <c r="J25" t="e">
        <f>#REF!</f>
        <v>#REF!</v>
      </c>
      <c r="K25" t="e">
        <f>#REF!</f>
        <v>#REF!</v>
      </c>
      <c r="M25" t="e">
        <f t="shared" si="2"/>
        <v>#REF!</v>
      </c>
      <c r="N25" t="e">
        <f>#REF!</f>
        <v>#REF!</v>
      </c>
      <c r="O25" t="e">
        <f>#REF!</f>
        <v>#REF!</v>
      </c>
      <c r="P25" t="e">
        <f>#REF!</f>
        <v>#REF!</v>
      </c>
      <c r="R25" t="e">
        <f t="shared" si="3"/>
        <v>#REF!</v>
      </c>
      <c r="S25" t="e">
        <f>#REF!</f>
        <v>#REF!</v>
      </c>
      <c r="T25" t="e">
        <f>#REF!</f>
        <v>#REF!</v>
      </c>
      <c r="U25">
        <v>1</v>
      </c>
      <c r="Z25" t="e">
        <f>#REF!</f>
        <v>#REF!</v>
      </c>
      <c r="AA25">
        <v>909549873</v>
      </c>
      <c r="AB25">
        <v>909549873</v>
      </c>
    </row>
    <row r="26" spans="1:28" x14ac:dyDescent="0.2">
      <c r="A26" t="e">
        <f>#REF!</f>
        <v>#REF!</v>
      </c>
      <c r="B26">
        <v>67</v>
      </c>
      <c r="C26">
        <v>3</v>
      </c>
      <c r="D26" t="e">
        <f>#REF!</f>
        <v>#REF!</v>
      </c>
      <c r="E26" t="e">
        <f>#REF!</f>
        <v>#REF!</v>
      </c>
      <c r="F26" t="e">
        <f>#REF!</f>
        <v>#REF!</v>
      </c>
      <c r="G26" t="e">
        <f>#REF!</f>
        <v>#REF!</v>
      </c>
      <c r="H26" t="e">
        <f>#REF!</f>
        <v>#REF!</v>
      </c>
      <c r="I26" t="e">
        <f>#REF!</f>
        <v>#REF!</v>
      </c>
      <c r="J26">
        <v>1</v>
      </c>
      <c r="K26" t="e">
        <f>#REF!</f>
        <v>#REF!</v>
      </c>
      <c r="M26" t="e">
        <f>ROUND(K26*I26, 2)</f>
        <v>#REF!</v>
      </c>
      <c r="N26" t="e">
        <f>#REF!</f>
        <v>#REF!</v>
      </c>
      <c r="O26" t="e">
        <f>ROUND(N26*I26, 2)</f>
        <v>#REF!</v>
      </c>
      <c r="P26" t="e">
        <f>#REF!</f>
        <v>#REF!</v>
      </c>
      <c r="R26" t="e">
        <f>ROUND(P26*I26, 2)</f>
        <v>#REF!</v>
      </c>
      <c r="S26" t="e">
        <f>#REF!*IF(#REF!&lt;&gt; 0,#REF!, 1)</f>
        <v>#REF!</v>
      </c>
      <c r="T26" t="e">
        <f>ROUND(S26*I26, 2)</f>
        <v>#REF!</v>
      </c>
      <c r="U26">
        <v>3</v>
      </c>
      <c r="Z26" t="e">
        <f>#REF!</f>
        <v>#REF!</v>
      </c>
      <c r="AA26">
        <v>108240640</v>
      </c>
      <c r="AB26">
        <v>108240640</v>
      </c>
    </row>
    <row r="27" spans="1:28" x14ac:dyDescent="0.2">
      <c r="A27">
        <v>20</v>
      </c>
      <c r="B27">
        <v>39</v>
      </c>
      <c r="C27">
        <v>3</v>
      </c>
      <c r="D27">
        <v>0</v>
      </c>
      <c r="E27" t="e">
        <f>#REF!</f>
        <v>#REF!</v>
      </c>
      <c r="F27" t="e">
        <f>#REF!</f>
        <v>#REF!</v>
      </c>
      <c r="G27" t="e">
        <f>#REF!</f>
        <v>#REF!</v>
      </c>
      <c r="H27" t="e">
        <f>#REF!</f>
        <v>#REF!</v>
      </c>
      <c r="I27" t="e">
        <f>#REF!*#REF!</f>
        <v>#REF!</v>
      </c>
      <c r="J27" t="e">
        <f>#REF!</f>
        <v>#REF!</v>
      </c>
      <c r="K27" t="e">
        <f>#REF!</f>
        <v>#REF!</v>
      </c>
      <c r="M27" t="e">
        <f t="shared" ref="M27:M34" si="4">ROUND(I27*K27, 2)</f>
        <v>#REF!</v>
      </c>
      <c r="N27" t="e">
        <f>#REF!</f>
        <v>#REF!</v>
      </c>
      <c r="O27" t="e">
        <f>#REF!</f>
        <v>#REF!</v>
      </c>
      <c r="P27" t="e">
        <f>#REF!</f>
        <v>#REF!</v>
      </c>
      <c r="R27" t="e">
        <f t="shared" ref="R27:R34" si="5">ROUND(I27*P27, 2)</f>
        <v>#REF!</v>
      </c>
      <c r="S27" t="e">
        <f>#REF!</f>
        <v>#REF!</v>
      </c>
      <c r="T27" t="e">
        <f>#REF!</f>
        <v>#REF!</v>
      </c>
      <c r="U27">
        <v>3</v>
      </c>
      <c r="Z27" t="e">
        <f>#REF!</f>
        <v>#REF!</v>
      </c>
      <c r="AA27">
        <v>-398105123</v>
      </c>
      <c r="AB27">
        <v>208109451</v>
      </c>
    </row>
    <row r="28" spans="1:28" x14ac:dyDescent="0.2">
      <c r="A28">
        <v>20</v>
      </c>
      <c r="B28">
        <v>38</v>
      </c>
      <c r="C28">
        <v>3</v>
      </c>
      <c r="D28">
        <v>0</v>
      </c>
      <c r="E28" t="e">
        <f>#REF!</f>
        <v>#REF!</v>
      </c>
      <c r="F28" t="e">
        <f>#REF!</f>
        <v>#REF!</v>
      </c>
      <c r="G28" t="e">
        <f>#REF!</f>
        <v>#REF!</v>
      </c>
      <c r="H28" t="e">
        <f>#REF!</f>
        <v>#REF!</v>
      </c>
      <c r="I28" t="e">
        <f>#REF!*#REF!</f>
        <v>#REF!</v>
      </c>
      <c r="J28" t="e">
        <f>#REF!</f>
        <v>#REF!</v>
      </c>
      <c r="K28" t="e">
        <f>#REF!</f>
        <v>#REF!</v>
      </c>
      <c r="M28" t="e">
        <f t="shared" si="4"/>
        <v>#REF!</v>
      </c>
      <c r="N28" t="e">
        <f>#REF!</f>
        <v>#REF!</v>
      </c>
      <c r="O28" t="e">
        <f>#REF!</f>
        <v>#REF!</v>
      </c>
      <c r="P28" t="e">
        <f>#REF!</f>
        <v>#REF!</v>
      </c>
      <c r="R28" t="e">
        <f t="shared" si="5"/>
        <v>#REF!</v>
      </c>
      <c r="S28" t="e">
        <f>#REF!</f>
        <v>#REF!</v>
      </c>
      <c r="T28" t="e">
        <f>#REF!</f>
        <v>#REF!</v>
      </c>
      <c r="U28">
        <v>3</v>
      </c>
      <c r="Z28" t="e">
        <f>#REF!</f>
        <v>#REF!</v>
      </c>
      <c r="AA28">
        <v>-801983958</v>
      </c>
      <c r="AB28">
        <v>1673690411</v>
      </c>
    </row>
    <row r="29" spans="1:28" x14ac:dyDescent="0.2">
      <c r="A29">
        <v>20</v>
      </c>
      <c r="B29">
        <v>37</v>
      </c>
      <c r="C29">
        <v>3</v>
      </c>
      <c r="D29">
        <v>0</v>
      </c>
      <c r="E29" t="e">
        <f>#REF!</f>
        <v>#REF!</v>
      </c>
      <c r="F29" t="e">
        <f>#REF!</f>
        <v>#REF!</v>
      </c>
      <c r="G29" t="e">
        <f>#REF!</f>
        <v>#REF!</v>
      </c>
      <c r="H29" t="e">
        <f>#REF!</f>
        <v>#REF!</v>
      </c>
      <c r="I29" t="e">
        <f>#REF!*#REF!</f>
        <v>#REF!</v>
      </c>
      <c r="J29" t="e">
        <f>#REF!</f>
        <v>#REF!</v>
      </c>
      <c r="K29" t="e">
        <f>#REF!</f>
        <v>#REF!</v>
      </c>
      <c r="M29" t="e">
        <f t="shared" si="4"/>
        <v>#REF!</v>
      </c>
      <c r="N29" t="e">
        <f>#REF!</f>
        <v>#REF!</v>
      </c>
      <c r="O29" t="e">
        <f>#REF!</f>
        <v>#REF!</v>
      </c>
      <c r="P29" t="e">
        <f>#REF!</f>
        <v>#REF!</v>
      </c>
      <c r="R29" t="e">
        <f t="shared" si="5"/>
        <v>#REF!</v>
      </c>
      <c r="S29" t="e">
        <f>#REF!</f>
        <v>#REF!</v>
      </c>
      <c r="T29" t="e">
        <f>#REF!</f>
        <v>#REF!</v>
      </c>
      <c r="U29">
        <v>3</v>
      </c>
      <c r="Z29" t="e">
        <f>#REF!</f>
        <v>#REF!</v>
      </c>
      <c r="AA29">
        <v>-155225500</v>
      </c>
      <c r="AB29">
        <v>-1820019867</v>
      </c>
    </row>
    <row r="30" spans="1:28" x14ac:dyDescent="0.2">
      <c r="A30">
        <v>20</v>
      </c>
      <c r="B30">
        <v>36</v>
      </c>
      <c r="C30">
        <v>3</v>
      </c>
      <c r="D30">
        <v>0</v>
      </c>
      <c r="E30" t="e">
        <f>#REF!</f>
        <v>#REF!</v>
      </c>
      <c r="F30" t="e">
        <f>#REF!</f>
        <v>#REF!</v>
      </c>
      <c r="G30" t="e">
        <f>#REF!</f>
        <v>#REF!</v>
      </c>
      <c r="H30" t="e">
        <f>#REF!</f>
        <v>#REF!</v>
      </c>
      <c r="I30" t="e">
        <f>#REF!*#REF!</f>
        <v>#REF!</v>
      </c>
      <c r="J30" t="e">
        <f>#REF!</f>
        <v>#REF!</v>
      </c>
      <c r="K30" t="e">
        <f>#REF!</f>
        <v>#REF!</v>
      </c>
      <c r="M30" t="e">
        <f t="shared" si="4"/>
        <v>#REF!</v>
      </c>
      <c r="N30" t="e">
        <f>#REF!</f>
        <v>#REF!</v>
      </c>
      <c r="O30" t="e">
        <f>#REF!</f>
        <v>#REF!</v>
      </c>
      <c r="P30" t="e">
        <f>#REF!</f>
        <v>#REF!</v>
      </c>
      <c r="R30" t="e">
        <f t="shared" si="5"/>
        <v>#REF!</v>
      </c>
      <c r="S30" t="e">
        <f>#REF!</f>
        <v>#REF!</v>
      </c>
      <c r="T30" t="e">
        <f>#REF!</f>
        <v>#REF!</v>
      </c>
      <c r="U30">
        <v>3</v>
      </c>
      <c r="Z30" t="e">
        <f>#REF!</f>
        <v>#REF!</v>
      </c>
      <c r="AA30">
        <v>-1376257813</v>
      </c>
      <c r="AB30">
        <v>-1376257813</v>
      </c>
    </row>
    <row r="31" spans="1:28" x14ac:dyDescent="0.2">
      <c r="A31">
        <v>20</v>
      </c>
      <c r="B31">
        <v>35</v>
      </c>
      <c r="C31">
        <v>2</v>
      </c>
      <c r="D31">
        <v>0</v>
      </c>
      <c r="E31" t="e">
        <f>#REF!</f>
        <v>#REF!</v>
      </c>
      <c r="F31" t="e">
        <f>#REF!</f>
        <v>#REF!</v>
      </c>
      <c r="G31" t="e">
        <f>#REF!</f>
        <v>#REF!</v>
      </c>
      <c r="H31" t="e">
        <f>#REF!</f>
        <v>#REF!</v>
      </c>
      <c r="I31" t="e">
        <f>#REF!*#REF!</f>
        <v>#REF!</v>
      </c>
      <c r="J31" t="e">
        <f>#REF!</f>
        <v>#REF!</v>
      </c>
      <c r="K31" t="e">
        <f>#REF!</f>
        <v>#REF!</v>
      </c>
      <c r="M31" t="e">
        <f t="shared" si="4"/>
        <v>#REF!</v>
      </c>
      <c r="N31" t="e">
        <f>#REF!</f>
        <v>#REF!</v>
      </c>
      <c r="O31" t="e">
        <f>#REF!</f>
        <v>#REF!</v>
      </c>
      <c r="P31" t="e">
        <f>#REF!</f>
        <v>#REF!</v>
      </c>
      <c r="R31" t="e">
        <f t="shared" si="5"/>
        <v>#REF!</v>
      </c>
      <c r="S31" t="e">
        <f>#REF!</f>
        <v>#REF!</v>
      </c>
      <c r="T31" t="e">
        <f>#REF!</f>
        <v>#REF!</v>
      </c>
      <c r="U31">
        <v>2</v>
      </c>
      <c r="Z31" t="e">
        <f>#REF!</f>
        <v>#REF!</v>
      </c>
      <c r="AA31">
        <v>835050666</v>
      </c>
      <c r="AB31">
        <v>835050666</v>
      </c>
    </row>
    <row r="32" spans="1:28" x14ac:dyDescent="0.2">
      <c r="A32">
        <v>20</v>
      </c>
      <c r="B32">
        <v>33</v>
      </c>
      <c r="C32">
        <v>1</v>
      </c>
      <c r="D32">
        <v>0</v>
      </c>
      <c r="E32" t="e">
        <f>#REF!</f>
        <v>#REF!</v>
      </c>
      <c r="F32" t="e">
        <f>#REF!</f>
        <v>#REF!</v>
      </c>
      <c r="G32" t="e">
        <f>#REF!</f>
        <v>#REF!</v>
      </c>
      <c r="H32" t="e">
        <f>#REF!</f>
        <v>#REF!</v>
      </c>
      <c r="I32" t="e">
        <f>#REF!*#REF!</f>
        <v>#REF!</v>
      </c>
      <c r="J32" t="e">
        <f>#REF!</f>
        <v>#REF!</v>
      </c>
      <c r="K32" t="e">
        <f>#REF!</f>
        <v>#REF!</v>
      </c>
      <c r="M32" t="e">
        <f t="shared" si="4"/>
        <v>#REF!</v>
      </c>
      <c r="N32" t="e">
        <f>#REF!</f>
        <v>#REF!</v>
      </c>
      <c r="O32" t="e">
        <f>#REF!</f>
        <v>#REF!</v>
      </c>
      <c r="P32" t="e">
        <f>#REF!</f>
        <v>#REF!</v>
      </c>
      <c r="R32" t="e">
        <f t="shared" si="5"/>
        <v>#REF!</v>
      </c>
      <c r="S32" t="e">
        <f>#REF!</f>
        <v>#REF!</v>
      </c>
      <c r="T32" t="e">
        <f>#REF!</f>
        <v>#REF!</v>
      </c>
      <c r="U32">
        <v>1</v>
      </c>
      <c r="Z32" t="e">
        <f>#REF!</f>
        <v>#REF!</v>
      </c>
      <c r="AA32">
        <v>1155062810</v>
      </c>
      <c r="AB32">
        <v>1155062810</v>
      </c>
    </row>
    <row r="33" spans="1:28" x14ac:dyDescent="0.2">
      <c r="A33">
        <v>20</v>
      </c>
      <c r="B33">
        <v>32</v>
      </c>
      <c r="C33">
        <v>1</v>
      </c>
      <c r="D33">
        <v>0</v>
      </c>
      <c r="E33" t="e">
        <f>#REF!</f>
        <v>#REF!</v>
      </c>
      <c r="F33" t="e">
        <f>#REF!</f>
        <v>#REF!</v>
      </c>
      <c r="G33" t="e">
        <f>#REF!</f>
        <v>#REF!</v>
      </c>
      <c r="H33" t="e">
        <f>#REF!</f>
        <v>#REF!</v>
      </c>
      <c r="I33" t="e">
        <f>#REF!*#REF!</f>
        <v>#REF!</v>
      </c>
      <c r="J33" t="e">
        <f>#REF!</f>
        <v>#REF!</v>
      </c>
      <c r="K33" t="e">
        <f>#REF!</f>
        <v>#REF!</v>
      </c>
      <c r="M33" t="e">
        <f t="shared" si="4"/>
        <v>#REF!</v>
      </c>
      <c r="N33" t="e">
        <f>#REF!</f>
        <v>#REF!</v>
      </c>
      <c r="O33" t="e">
        <f>#REF!</f>
        <v>#REF!</v>
      </c>
      <c r="P33" t="e">
        <f>#REF!</f>
        <v>#REF!</v>
      </c>
      <c r="R33" t="e">
        <f t="shared" si="5"/>
        <v>#REF!</v>
      </c>
      <c r="S33" t="e">
        <f>#REF!</f>
        <v>#REF!</v>
      </c>
      <c r="T33" t="e">
        <f>#REF!</f>
        <v>#REF!</v>
      </c>
      <c r="U33">
        <v>1</v>
      </c>
      <c r="Z33" t="e">
        <f>#REF!</f>
        <v>#REF!</v>
      </c>
      <c r="AA33">
        <v>1213652079</v>
      </c>
      <c r="AB33">
        <v>1213652079</v>
      </c>
    </row>
    <row r="34" spans="1:28" x14ac:dyDescent="0.2">
      <c r="A34">
        <v>20</v>
      </c>
      <c r="B34">
        <v>31</v>
      </c>
      <c r="C34">
        <v>1</v>
      </c>
      <c r="D34">
        <v>0</v>
      </c>
      <c r="E34" t="e">
        <f>#REF!</f>
        <v>#REF!</v>
      </c>
      <c r="F34" t="e">
        <f>#REF!</f>
        <v>#REF!</v>
      </c>
      <c r="G34" t="e">
        <f>#REF!</f>
        <v>#REF!</v>
      </c>
      <c r="H34" t="e">
        <f>#REF!</f>
        <v>#REF!</v>
      </c>
      <c r="I34" t="e">
        <f>#REF!*#REF!</f>
        <v>#REF!</v>
      </c>
      <c r="J34" t="e">
        <f>#REF!</f>
        <v>#REF!</v>
      </c>
      <c r="K34" t="e">
        <f>#REF!</f>
        <v>#REF!</v>
      </c>
      <c r="M34" t="e">
        <f t="shared" si="4"/>
        <v>#REF!</v>
      </c>
      <c r="N34" t="e">
        <f>#REF!</f>
        <v>#REF!</v>
      </c>
      <c r="O34" t="e">
        <f>#REF!</f>
        <v>#REF!</v>
      </c>
      <c r="P34" t="e">
        <f>#REF!</f>
        <v>#REF!</v>
      </c>
      <c r="R34" t="e">
        <f t="shared" si="5"/>
        <v>#REF!</v>
      </c>
      <c r="S34" t="e">
        <f>#REF!</f>
        <v>#REF!</v>
      </c>
      <c r="T34" t="e">
        <f>#REF!</f>
        <v>#REF!</v>
      </c>
      <c r="U34">
        <v>1</v>
      </c>
      <c r="Z34" t="e">
        <f>#REF!</f>
        <v>#REF!</v>
      </c>
      <c r="AA34">
        <v>412552279</v>
      </c>
      <c r="AB34">
        <v>412552279</v>
      </c>
    </row>
    <row r="35" spans="1:28" x14ac:dyDescent="0.2">
      <c r="A35" t="e">
        <f>#REF!</f>
        <v>#REF!</v>
      </c>
      <c r="B35">
        <v>71</v>
      </c>
      <c r="C35">
        <v>3</v>
      </c>
      <c r="D35" t="e">
        <f>#REF!</f>
        <v>#REF!</v>
      </c>
      <c r="E35" t="e">
        <f>#REF!</f>
        <v>#REF!</v>
      </c>
      <c r="F35" t="e">
        <f>#REF!</f>
        <v>#REF!</v>
      </c>
      <c r="G35" t="e">
        <f>#REF!</f>
        <v>#REF!</v>
      </c>
      <c r="H35" t="e">
        <f>#REF!</f>
        <v>#REF!</v>
      </c>
      <c r="I35" t="e">
        <f>#REF!</f>
        <v>#REF!</v>
      </c>
      <c r="J35">
        <v>1</v>
      </c>
      <c r="K35" t="e">
        <f>#REF!</f>
        <v>#REF!</v>
      </c>
      <c r="M35" t="e">
        <f>ROUND(K35*I35, 2)</f>
        <v>#REF!</v>
      </c>
      <c r="N35" t="e">
        <f>#REF!</f>
        <v>#REF!</v>
      </c>
      <c r="O35" t="e">
        <f>ROUND(N35*I35, 2)</f>
        <v>#REF!</v>
      </c>
      <c r="P35" t="e">
        <f>#REF!</f>
        <v>#REF!</v>
      </c>
      <c r="R35" t="e">
        <f>ROUND(P35*I35, 2)</f>
        <v>#REF!</v>
      </c>
      <c r="S35" t="e">
        <f>#REF!*IF(#REF!&lt;&gt; 0,#REF!, 1)</f>
        <v>#REF!</v>
      </c>
      <c r="T35" t="e">
        <f>ROUND(S35*I35, 2)</f>
        <v>#REF!</v>
      </c>
      <c r="U35">
        <v>3</v>
      </c>
      <c r="Z35" t="e">
        <f>#REF!</f>
        <v>#REF!</v>
      </c>
      <c r="AA35">
        <v>2015538931</v>
      </c>
      <c r="AB35">
        <v>2015538931</v>
      </c>
    </row>
    <row r="36" spans="1:28" x14ac:dyDescent="0.2">
      <c r="A36">
        <v>20</v>
      </c>
      <c r="B36">
        <v>62</v>
      </c>
      <c r="C36">
        <v>3</v>
      </c>
      <c r="D36">
        <v>0</v>
      </c>
      <c r="E36" t="e">
        <f>#REF!</f>
        <v>#REF!</v>
      </c>
      <c r="F36" t="e">
        <f>#REF!</f>
        <v>#REF!</v>
      </c>
      <c r="G36" t="e">
        <f>#REF!</f>
        <v>#REF!</v>
      </c>
      <c r="H36" t="e">
        <f>#REF!</f>
        <v>#REF!</v>
      </c>
      <c r="I36" t="e">
        <f>#REF!*#REF!</f>
        <v>#REF!</v>
      </c>
      <c r="J36" t="e">
        <f>#REF!</f>
        <v>#REF!</v>
      </c>
      <c r="K36" t="e">
        <f>#REF!</f>
        <v>#REF!</v>
      </c>
      <c r="M36" t="e">
        <f t="shared" ref="M36:M42" si="6">ROUND(I36*K36, 2)</f>
        <v>#REF!</v>
      </c>
      <c r="N36" t="e">
        <f>#REF!</f>
        <v>#REF!</v>
      </c>
      <c r="O36" t="e">
        <f>#REF!</f>
        <v>#REF!</v>
      </c>
      <c r="P36" t="e">
        <f>#REF!</f>
        <v>#REF!</v>
      </c>
      <c r="R36" t="e">
        <f t="shared" ref="R36:R42" si="7">ROUND(I36*P36, 2)</f>
        <v>#REF!</v>
      </c>
      <c r="S36" t="e">
        <f>#REF!</f>
        <v>#REF!</v>
      </c>
      <c r="T36" t="e">
        <f>#REF!</f>
        <v>#REF!</v>
      </c>
      <c r="U36">
        <v>3</v>
      </c>
      <c r="Z36" t="e">
        <f>#REF!</f>
        <v>#REF!</v>
      </c>
      <c r="AA36">
        <v>-602957164</v>
      </c>
      <c r="AB36">
        <v>1981019772</v>
      </c>
    </row>
    <row r="37" spans="1:28" x14ac:dyDescent="0.2">
      <c r="A37">
        <v>20</v>
      </c>
      <c r="B37">
        <v>61</v>
      </c>
      <c r="C37">
        <v>3</v>
      </c>
      <c r="D37">
        <v>0</v>
      </c>
      <c r="E37" t="e">
        <f>#REF!</f>
        <v>#REF!</v>
      </c>
      <c r="F37" t="e">
        <f>#REF!</f>
        <v>#REF!</v>
      </c>
      <c r="G37" t="e">
        <f>#REF!</f>
        <v>#REF!</v>
      </c>
      <c r="H37" t="e">
        <f>#REF!</f>
        <v>#REF!</v>
      </c>
      <c r="I37" t="e">
        <f>#REF!*#REF!</f>
        <v>#REF!</v>
      </c>
      <c r="J37" t="e">
        <f>#REF!</f>
        <v>#REF!</v>
      </c>
      <c r="K37" t="e">
        <f>#REF!</f>
        <v>#REF!</v>
      </c>
      <c r="M37" t="e">
        <f t="shared" si="6"/>
        <v>#REF!</v>
      </c>
      <c r="N37" t="e">
        <f>#REF!</f>
        <v>#REF!</v>
      </c>
      <c r="O37" t="e">
        <f>#REF!</f>
        <v>#REF!</v>
      </c>
      <c r="P37" t="e">
        <f>#REF!</f>
        <v>#REF!</v>
      </c>
      <c r="R37" t="e">
        <f t="shared" si="7"/>
        <v>#REF!</v>
      </c>
      <c r="S37" t="e">
        <f>#REF!</f>
        <v>#REF!</v>
      </c>
      <c r="T37" t="e">
        <f>#REF!</f>
        <v>#REF!</v>
      </c>
      <c r="U37">
        <v>3</v>
      </c>
      <c r="Z37" t="e">
        <f>#REF!</f>
        <v>#REF!</v>
      </c>
      <c r="AA37">
        <v>142677319</v>
      </c>
      <c r="AB37">
        <v>-1283232530</v>
      </c>
    </row>
    <row r="38" spans="1:28" x14ac:dyDescent="0.2">
      <c r="A38">
        <v>20</v>
      </c>
      <c r="B38">
        <v>60</v>
      </c>
      <c r="C38">
        <v>3</v>
      </c>
      <c r="D38">
        <v>0</v>
      </c>
      <c r="E38" t="e">
        <f>#REF!</f>
        <v>#REF!</v>
      </c>
      <c r="F38" t="e">
        <f>#REF!</f>
        <v>#REF!</v>
      </c>
      <c r="G38" t="e">
        <f>#REF!</f>
        <v>#REF!</v>
      </c>
      <c r="H38" t="e">
        <f>#REF!</f>
        <v>#REF!</v>
      </c>
      <c r="I38" t="e">
        <f>#REF!*#REF!</f>
        <v>#REF!</v>
      </c>
      <c r="J38" t="e">
        <f>#REF!</f>
        <v>#REF!</v>
      </c>
      <c r="K38" t="e">
        <f>#REF!</f>
        <v>#REF!</v>
      </c>
      <c r="M38" t="e">
        <f t="shared" si="6"/>
        <v>#REF!</v>
      </c>
      <c r="N38" t="e">
        <f>#REF!</f>
        <v>#REF!</v>
      </c>
      <c r="O38" t="e">
        <f>#REF!</f>
        <v>#REF!</v>
      </c>
      <c r="P38" t="e">
        <f>#REF!</f>
        <v>#REF!</v>
      </c>
      <c r="R38" t="e">
        <f t="shared" si="7"/>
        <v>#REF!</v>
      </c>
      <c r="S38" t="e">
        <f>#REF!</f>
        <v>#REF!</v>
      </c>
      <c r="T38" t="e">
        <f>#REF!</f>
        <v>#REF!</v>
      </c>
      <c r="U38">
        <v>3</v>
      </c>
      <c r="Z38" t="e">
        <f>#REF!</f>
        <v>#REF!</v>
      </c>
      <c r="AA38">
        <v>-226182944</v>
      </c>
      <c r="AB38">
        <v>-1753540677</v>
      </c>
    </row>
    <row r="39" spans="1:28" x14ac:dyDescent="0.2">
      <c r="A39">
        <v>20</v>
      </c>
      <c r="B39">
        <v>59</v>
      </c>
      <c r="C39">
        <v>3</v>
      </c>
      <c r="D39">
        <v>0</v>
      </c>
      <c r="E39" t="e">
        <f>#REF!</f>
        <v>#REF!</v>
      </c>
      <c r="F39" t="e">
        <f>#REF!</f>
        <v>#REF!</v>
      </c>
      <c r="G39" t="e">
        <f>#REF!</f>
        <v>#REF!</v>
      </c>
      <c r="H39" t="e">
        <f>#REF!</f>
        <v>#REF!</v>
      </c>
      <c r="I39" t="e">
        <f>#REF!*#REF!</f>
        <v>#REF!</v>
      </c>
      <c r="J39" t="e">
        <f>#REF!</f>
        <v>#REF!</v>
      </c>
      <c r="K39" t="e">
        <f>#REF!</f>
        <v>#REF!</v>
      </c>
      <c r="M39" t="e">
        <f t="shared" si="6"/>
        <v>#REF!</v>
      </c>
      <c r="N39" t="e">
        <f>#REF!</f>
        <v>#REF!</v>
      </c>
      <c r="O39" t="e">
        <f>#REF!</f>
        <v>#REF!</v>
      </c>
      <c r="P39" t="e">
        <f>#REF!</f>
        <v>#REF!</v>
      </c>
      <c r="R39" t="e">
        <f t="shared" si="7"/>
        <v>#REF!</v>
      </c>
      <c r="S39" t="e">
        <f>#REF!</f>
        <v>#REF!</v>
      </c>
      <c r="T39" t="e">
        <f>#REF!</f>
        <v>#REF!</v>
      </c>
      <c r="U39">
        <v>3</v>
      </c>
      <c r="Z39" t="e">
        <f>#REF!</f>
        <v>#REF!</v>
      </c>
      <c r="AA39">
        <v>119467367</v>
      </c>
      <c r="AB39">
        <v>-2006243678</v>
      </c>
    </row>
    <row r="40" spans="1:28" x14ac:dyDescent="0.2">
      <c r="A40">
        <v>20</v>
      </c>
      <c r="B40">
        <v>57</v>
      </c>
      <c r="C40">
        <v>2</v>
      </c>
      <c r="D40">
        <v>0</v>
      </c>
      <c r="E40" t="e">
        <f>#REF!</f>
        <v>#REF!</v>
      </c>
      <c r="F40" t="e">
        <f>#REF!</f>
        <v>#REF!</v>
      </c>
      <c r="G40" t="e">
        <f>#REF!</f>
        <v>#REF!</v>
      </c>
      <c r="H40" t="e">
        <f>#REF!</f>
        <v>#REF!</v>
      </c>
      <c r="I40" t="e">
        <f>#REF!*#REF!</f>
        <v>#REF!</v>
      </c>
      <c r="J40" t="e">
        <f>#REF!</f>
        <v>#REF!</v>
      </c>
      <c r="K40" t="e">
        <f>#REF!</f>
        <v>#REF!</v>
      </c>
      <c r="M40" t="e">
        <f t="shared" si="6"/>
        <v>#REF!</v>
      </c>
      <c r="N40" t="e">
        <f>#REF!</f>
        <v>#REF!</v>
      </c>
      <c r="O40" t="e">
        <f>#REF!</f>
        <v>#REF!</v>
      </c>
      <c r="P40" t="e">
        <f>#REF!</f>
        <v>#REF!</v>
      </c>
      <c r="R40" t="e">
        <f t="shared" si="7"/>
        <v>#REF!</v>
      </c>
      <c r="S40" t="e">
        <f>#REF!</f>
        <v>#REF!</v>
      </c>
      <c r="T40" t="e">
        <f>#REF!</f>
        <v>#REF!</v>
      </c>
      <c r="U40">
        <v>2</v>
      </c>
      <c r="Z40" t="e">
        <f>#REF!</f>
        <v>#REF!</v>
      </c>
      <c r="AA40">
        <v>835050666</v>
      </c>
      <c r="AB40">
        <v>835050666</v>
      </c>
    </row>
    <row r="41" spans="1:28" x14ac:dyDescent="0.2">
      <c r="A41">
        <v>20</v>
      </c>
      <c r="B41">
        <v>56</v>
      </c>
      <c r="C41">
        <v>2</v>
      </c>
      <c r="D41">
        <v>0</v>
      </c>
      <c r="E41" t="e">
        <f>#REF!</f>
        <v>#REF!</v>
      </c>
      <c r="F41" t="e">
        <f>#REF!</f>
        <v>#REF!</v>
      </c>
      <c r="G41" t="e">
        <f>#REF!</f>
        <v>#REF!</v>
      </c>
      <c r="H41" t="e">
        <f>#REF!</f>
        <v>#REF!</v>
      </c>
      <c r="I41" t="e">
        <f>#REF!*#REF!</f>
        <v>#REF!</v>
      </c>
      <c r="J41" t="e">
        <f>#REF!</f>
        <v>#REF!</v>
      </c>
      <c r="K41" t="e">
        <f>#REF!</f>
        <v>#REF!</v>
      </c>
      <c r="M41" t="e">
        <f t="shared" si="6"/>
        <v>#REF!</v>
      </c>
      <c r="N41" t="e">
        <f>#REF!</f>
        <v>#REF!</v>
      </c>
      <c r="O41" t="e">
        <f>#REF!</f>
        <v>#REF!</v>
      </c>
      <c r="P41" t="e">
        <f>#REF!</f>
        <v>#REF!</v>
      </c>
      <c r="R41" t="e">
        <f t="shared" si="7"/>
        <v>#REF!</v>
      </c>
      <c r="S41" t="e">
        <f>#REF!</f>
        <v>#REF!</v>
      </c>
      <c r="T41" t="e">
        <f>#REF!</f>
        <v>#REF!</v>
      </c>
      <c r="U41">
        <v>2</v>
      </c>
      <c r="Z41" t="e">
        <f>#REF!</f>
        <v>#REF!</v>
      </c>
      <c r="AA41">
        <v>-548224380</v>
      </c>
      <c r="AB41">
        <v>-906405508</v>
      </c>
    </row>
    <row r="42" spans="1:28" x14ac:dyDescent="0.2">
      <c r="A42">
        <v>20</v>
      </c>
      <c r="B42">
        <v>54</v>
      </c>
      <c r="C42">
        <v>1</v>
      </c>
      <c r="D42">
        <v>0</v>
      </c>
      <c r="E42" t="e">
        <f>#REF!</f>
        <v>#REF!</v>
      </c>
      <c r="F42" t="e">
        <f>#REF!</f>
        <v>#REF!</v>
      </c>
      <c r="G42" t="e">
        <f>#REF!</f>
        <v>#REF!</v>
      </c>
      <c r="H42" t="e">
        <f>#REF!</f>
        <v>#REF!</v>
      </c>
      <c r="I42" t="e">
        <f>#REF!*#REF!</f>
        <v>#REF!</v>
      </c>
      <c r="J42" t="e">
        <f>#REF!</f>
        <v>#REF!</v>
      </c>
      <c r="K42" t="e">
        <f>#REF!</f>
        <v>#REF!</v>
      </c>
      <c r="M42" t="e">
        <f t="shared" si="6"/>
        <v>#REF!</v>
      </c>
      <c r="N42" t="e">
        <f>#REF!</f>
        <v>#REF!</v>
      </c>
      <c r="O42" t="e">
        <f>#REF!</f>
        <v>#REF!</v>
      </c>
      <c r="P42" t="e">
        <f>#REF!</f>
        <v>#REF!</v>
      </c>
      <c r="R42" t="e">
        <f t="shared" si="7"/>
        <v>#REF!</v>
      </c>
      <c r="S42" t="e">
        <f>#REF!</f>
        <v>#REF!</v>
      </c>
      <c r="T42" t="e">
        <f>#REF!</f>
        <v>#REF!</v>
      </c>
      <c r="U42">
        <v>1</v>
      </c>
      <c r="Z42" t="e">
        <f>#REF!</f>
        <v>#REF!</v>
      </c>
      <c r="AA42">
        <v>1039187818</v>
      </c>
      <c r="AB42">
        <v>1039187818</v>
      </c>
    </row>
    <row r="43" spans="1:28" x14ac:dyDescent="0.2">
      <c r="A43" t="e">
        <f>#REF!</f>
        <v>#REF!</v>
      </c>
      <c r="B43">
        <v>76</v>
      </c>
      <c r="C43">
        <v>3</v>
      </c>
      <c r="D43" t="e">
        <f>#REF!</f>
        <v>#REF!</v>
      </c>
      <c r="E43" t="e">
        <f>#REF!</f>
        <v>#REF!</v>
      </c>
      <c r="F43" t="e">
        <f>#REF!</f>
        <v>#REF!</v>
      </c>
      <c r="G43" t="e">
        <f>#REF!</f>
        <v>#REF!</v>
      </c>
      <c r="H43" t="e">
        <f>#REF!</f>
        <v>#REF!</v>
      </c>
      <c r="I43" t="e">
        <f>#REF!</f>
        <v>#REF!</v>
      </c>
      <c r="J43">
        <v>1</v>
      </c>
      <c r="K43" t="e">
        <f>#REF!</f>
        <v>#REF!</v>
      </c>
      <c r="M43" t="e">
        <f>ROUND(K43*I43, 2)</f>
        <v>#REF!</v>
      </c>
      <c r="N43" t="e">
        <f>#REF!</f>
        <v>#REF!</v>
      </c>
      <c r="O43" t="e">
        <f>ROUND(N43*I43, 2)</f>
        <v>#REF!</v>
      </c>
      <c r="P43" t="e">
        <f>#REF!</f>
        <v>#REF!</v>
      </c>
      <c r="R43" t="e">
        <f>ROUND(P43*I43, 2)</f>
        <v>#REF!</v>
      </c>
      <c r="S43" t="e">
        <f>#REF!*IF(#REF!&lt;&gt; 0,#REF!, 1)</f>
        <v>#REF!</v>
      </c>
      <c r="T43" t="e">
        <f>ROUND(S43*I43, 2)</f>
        <v>#REF!</v>
      </c>
      <c r="U43">
        <v>3</v>
      </c>
      <c r="Z43" t="e">
        <f>#REF!</f>
        <v>#REF!</v>
      </c>
      <c r="AA43">
        <v>-605744818</v>
      </c>
      <c r="AB43">
        <v>554322833</v>
      </c>
    </row>
    <row r="44" spans="1:28" x14ac:dyDescent="0.2">
      <c r="A44" t="e">
        <f>#REF!</f>
        <v>#REF!</v>
      </c>
      <c r="B44">
        <v>77</v>
      </c>
      <c r="C44">
        <v>3</v>
      </c>
      <c r="D44" t="e">
        <f>#REF!</f>
        <v>#REF!</v>
      </c>
      <c r="E44" t="e">
        <f>#REF!</f>
        <v>#REF!</v>
      </c>
      <c r="F44" t="e">
        <f>#REF!</f>
        <v>#REF!</v>
      </c>
      <c r="G44" t="e">
        <f>#REF!</f>
        <v>#REF!</v>
      </c>
      <c r="H44" t="e">
        <f>#REF!</f>
        <v>#REF!</v>
      </c>
      <c r="I44" t="e">
        <f>#REF!</f>
        <v>#REF!</v>
      </c>
      <c r="J44">
        <v>1</v>
      </c>
      <c r="K44" t="e">
        <f>#REF!</f>
        <v>#REF!</v>
      </c>
      <c r="M44" t="e">
        <f>ROUND(K44*I44, 2)</f>
        <v>#REF!</v>
      </c>
      <c r="N44" t="e">
        <f>#REF!</f>
        <v>#REF!</v>
      </c>
      <c r="O44" t="e">
        <f>ROUND(N44*I44, 2)</f>
        <v>#REF!</v>
      </c>
      <c r="P44" t="e">
        <f>#REF!</f>
        <v>#REF!</v>
      </c>
      <c r="R44" t="e">
        <f>ROUND(P44*I44, 2)</f>
        <v>#REF!</v>
      </c>
      <c r="S44" t="e">
        <f>#REF!*IF(#REF!&lt;&gt; 0,#REF!, 1)</f>
        <v>#REF!</v>
      </c>
      <c r="T44" t="e">
        <f>ROUND(S44*I44, 2)</f>
        <v>#REF!</v>
      </c>
      <c r="U44">
        <v>3</v>
      </c>
      <c r="Z44" t="e">
        <f>#REF!</f>
        <v>#REF!</v>
      </c>
      <c r="AA44">
        <v>580112721</v>
      </c>
      <c r="AB44">
        <v>580112721</v>
      </c>
    </row>
    <row r="45" spans="1:28" x14ac:dyDescent="0.2">
      <c r="A45" t="e">
        <f>#REF!</f>
        <v>#REF!</v>
      </c>
      <c r="B45">
        <v>109</v>
      </c>
      <c r="G45" t="e">
        <f>#REF!</f>
        <v>#REF!</v>
      </c>
    </row>
    <row r="46" spans="1:28" x14ac:dyDescent="0.2">
      <c r="A46">
        <v>20</v>
      </c>
      <c r="B46">
        <v>70</v>
      </c>
      <c r="C46">
        <v>3</v>
      </c>
      <c r="D46">
        <v>0</v>
      </c>
      <c r="E46" t="e">
        <f>#REF!</f>
        <v>#REF!</v>
      </c>
      <c r="F46" t="e">
        <f>#REF!</f>
        <v>#REF!</v>
      </c>
      <c r="G46" t="e">
        <f>#REF!</f>
        <v>#REF!</v>
      </c>
      <c r="H46" t="e">
        <f>#REF!</f>
        <v>#REF!</v>
      </c>
      <c r="I46" t="e">
        <f>#REF!*#REF!</f>
        <v>#REF!</v>
      </c>
      <c r="J46" t="e">
        <f>#REF!</f>
        <v>#REF!</v>
      </c>
      <c r="K46" t="e">
        <f>#REF!</f>
        <v>#REF!</v>
      </c>
      <c r="M46" t="e">
        <f t="shared" ref="M46:M51" si="8">ROUND(I46*K46, 2)</f>
        <v>#REF!</v>
      </c>
      <c r="N46" t="e">
        <f>#REF!</f>
        <v>#REF!</v>
      </c>
      <c r="O46" t="e">
        <f>#REF!</f>
        <v>#REF!</v>
      </c>
      <c r="P46" t="e">
        <f>#REF!</f>
        <v>#REF!</v>
      </c>
      <c r="R46" t="e">
        <f t="shared" ref="R46:R51" si="9">ROUND(I46*P46, 2)</f>
        <v>#REF!</v>
      </c>
      <c r="S46" t="e">
        <f>#REF!</f>
        <v>#REF!</v>
      </c>
      <c r="T46" t="e">
        <f>#REF!</f>
        <v>#REF!</v>
      </c>
      <c r="U46">
        <v>3</v>
      </c>
      <c r="Z46" t="e">
        <f>#REF!</f>
        <v>#REF!</v>
      </c>
      <c r="AA46">
        <v>-592930608</v>
      </c>
      <c r="AB46">
        <v>1930702396</v>
      </c>
    </row>
    <row r="47" spans="1:28" x14ac:dyDescent="0.2">
      <c r="A47">
        <v>20</v>
      </c>
      <c r="B47">
        <v>69</v>
      </c>
      <c r="C47">
        <v>3</v>
      </c>
      <c r="D47">
        <v>0</v>
      </c>
      <c r="E47" t="e">
        <f>#REF!</f>
        <v>#REF!</v>
      </c>
      <c r="F47" t="e">
        <f>#REF!</f>
        <v>#REF!</v>
      </c>
      <c r="G47" t="e">
        <f>#REF!</f>
        <v>#REF!</v>
      </c>
      <c r="H47" t="e">
        <f>#REF!</f>
        <v>#REF!</v>
      </c>
      <c r="I47" t="e">
        <f>#REF!*#REF!</f>
        <v>#REF!</v>
      </c>
      <c r="J47" t="e">
        <f>#REF!</f>
        <v>#REF!</v>
      </c>
      <c r="K47" t="e">
        <f>#REF!</f>
        <v>#REF!</v>
      </c>
      <c r="M47" t="e">
        <f t="shared" si="8"/>
        <v>#REF!</v>
      </c>
      <c r="N47" t="e">
        <f>#REF!</f>
        <v>#REF!</v>
      </c>
      <c r="O47" t="e">
        <f>#REF!</f>
        <v>#REF!</v>
      </c>
      <c r="P47" t="e">
        <f>#REF!</f>
        <v>#REF!</v>
      </c>
      <c r="R47" t="e">
        <f t="shared" si="9"/>
        <v>#REF!</v>
      </c>
      <c r="S47" t="e">
        <f>#REF!</f>
        <v>#REF!</v>
      </c>
      <c r="T47" t="e">
        <f>#REF!</f>
        <v>#REF!</v>
      </c>
      <c r="U47">
        <v>3</v>
      </c>
      <c r="Z47" t="e">
        <f>#REF!</f>
        <v>#REF!</v>
      </c>
      <c r="AA47">
        <v>2038704189</v>
      </c>
      <c r="AB47">
        <v>-752192111</v>
      </c>
    </row>
    <row r="48" spans="1:28" x14ac:dyDescent="0.2">
      <c r="A48">
        <v>20</v>
      </c>
      <c r="B48">
        <v>68</v>
      </c>
      <c r="C48">
        <v>3</v>
      </c>
      <c r="D48">
        <v>0</v>
      </c>
      <c r="E48" t="e">
        <f>#REF!</f>
        <v>#REF!</v>
      </c>
      <c r="F48" t="e">
        <f>#REF!</f>
        <v>#REF!</v>
      </c>
      <c r="G48" t="e">
        <f>#REF!</f>
        <v>#REF!</v>
      </c>
      <c r="H48" t="e">
        <f>#REF!</f>
        <v>#REF!</v>
      </c>
      <c r="I48" t="e">
        <f>#REF!*#REF!</f>
        <v>#REF!</v>
      </c>
      <c r="J48" t="e">
        <f>#REF!</f>
        <v>#REF!</v>
      </c>
      <c r="K48" t="e">
        <f>#REF!</f>
        <v>#REF!</v>
      </c>
      <c r="M48" t="e">
        <f t="shared" si="8"/>
        <v>#REF!</v>
      </c>
      <c r="N48" t="e">
        <f>#REF!</f>
        <v>#REF!</v>
      </c>
      <c r="O48" t="e">
        <f>#REF!</f>
        <v>#REF!</v>
      </c>
      <c r="P48" t="e">
        <f>#REF!</f>
        <v>#REF!</v>
      </c>
      <c r="R48" t="e">
        <f t="shared" si="9"/>
        <v>#REF!</v>
      </c>
      <c r="S48" t="e">
        <f>#REF!</f>
        <v>#REF!</v>
      </c>
      <c r="T48" t="e">
        <f>#REF!</f>
        <v>#REF!</v>
      </c>
      <c r="U48">
        <v>3</v>
      </c>
      <c r="Z48" t="e">
        <f>#REF!</f>
        <v>#REF!</v>
      </c>
      <c r="AA48">
        <v>-693075747</v>
      </c>
      <c r="AB48">
        <v>-832407669</v>
      </c>
    </row>
    <row r="49" spans="1:28" x14ac:dyDescent="0.2">
      <c r="A49">
        <v>20</v>
      </c>
      <c r="B49">
        <v>67</v>
      </c>
      <c r="C49">
        <v>2</v>
      </c>
      <c r="D49">
        <v>0</v>
      </c>
      <c r="E49" t="e">
        <f>#REF!</f>
        <v>#REF!</v>
      </c>
      <c r="F49" t="e">
        <f>#REF!</f>
        <v>#REF!</v>
      </c>
      <c r="G49" t="e">
        <f>#REF!</f>
        <v>#REF!</v>
      </c>
      <c r="H49" t="e">
        <f>#REF!</f>
        <v>#REF!</v>
      </c>
      <c r="I49" t="e">
        <f>#REF!*#REF!</f>
        <v>#REF!</v>
      </c>
      <c r="J49" t="e">
        <f>#REF!</f>
        <v>#REF!</v>
      </c>
      <c r="K49" t="e">
        <f>#REF!</f>
        <v>#REF!</v>
      </c>
      <c r="M49" t="e">
        <f t="shared" si="8"/>
        <v>#REF!</v>
      </c>
      <c r="N49" t="e">
        <f>#REF!</f>
        <v>#REF!</v>
      </c>
      <c r="O49" t="e">
        <f>#REF!</f>
        <v>#REF!</v>
      </c>
      <c r="P49" t="e">
        <f>#REF!</f>
        <v>#REF!</v>
      </c>
      <c r="R49" t="e">
        <f t="shared" si="9"/>
        <v>#REF!</v>
      </c>
      <c r="S49" t="e">
        <f>#REF!</f>
        <v>#REF!</v>
      </c>
      <c r="T49" t="e">
        <f>#REF!</f>
        <v>#REF!</v>
      </c>
      <c r="U49">
        <v>2</v>
      </c>
      <c r="Z49" t="e">
        <f>#REF!</f>
        <v>#REF!</v>
      </c>
      <c r="AA49">
        <v>835050666</v>
      </c>
      <c r="AB49">
        <v>835050666</v>
      </c>
    </row>
    <row r="50" spans="1:28" x14ac:dyDescent="0.2">
      <c r="A50">
        <v>20</v>
      </c>
      <c r="B50">
        <v>66</v>
      </c>
      <c r="C50">
        <v>2</v>
      </c>
      <c r="D50">
        <v>0</v>
      </c>
      <c r="E50" t="e">
        <f>#REF!</f>
        <v>#REF!</v>
      </c>
      <c r="F50" t="e">
        <f>#REF!</f>
        <v>#REF!</v>
      </c>
      <c r="G50" t="e">
        <f>#REF!</f>
        <v>#REF!</v>
      </c>
      <c r="H50" t="e">
        <f>#REF!</f>
        <v>#REF!</v>
      </c>
      <c r="I50" t="e">
        <f>#REF!*#REF!</f>
        <v>#REF!</v>
      </c>
      <c r="J50" t="e">
        <f>#REF!</f>
        <v>#REF!</v>
      </c>
      <c r="K50" t="e">
        <f>#REF!</f>
        <v>#REF!</v>
      </c>
      <c r="M50" t="e">
        <f t="shared" si="8"/>
        <v>#REF!</v>
      </c>
      <c r="N50" t="e">
        <f>#REF!</f>
        <v>#REF!</v>
      </c>
      <c r="O50" t="e">
        <f>#REF!</f>
        <v>#REF!</v>
      </c>
      <c r="P50" t="e">
        <f>#REF!</f>
        <v>#REF!</v>
      </c>
      <c r="R50" t="e">
        <f t="shared" si="9"/>
        <v>#REF!</v>
      </c>
      <c r="S50" t="e">
        <f>#REF!</f>
        <v>#REF!</v>
      </c>
      <c r="T50" t="e">
        <f>#REF!</f>
        <v>#REF!</v>
      </c>
      <c r="U50">
        <v>2</v>
      </c>
      <c r="Z50" t="e">
        <f>#REF!</f>
        <v>#REF!</v>
      </c>
      <c r="AA50">
        <v>-548224380</v>
      </c>
      <c r="AB50">
        <v>-906405508</v>
      </c>
    </row>
    <row r="51" spans="1:28" x14ac:dyDescent="0.2">
      <c r="A51">
        <v>20</v>
      </c>
      <c r="B51">
        <v>64</v>
      </c>
      <c r="C51">
        <v>1</v>
      </c>
      <c r="D51">
        <v>0</v>
      </c>
      <c r="E51" t="e">
        <f>#REF!</f>
        <v>#REF!</v>
      </c>
      <c r="F51" t="e">
        <f>#REF!</f>
        <v>#REF!</v>
      </c>
      <c r="G51" t="e">
        <f>#REF!</f>
        <v>#REF!</v>
      </c>
      <c r="H51" t="e">
        <f>#REF!</f>
        <v>#REF!</v>
      </c>
      <c r="I51" t="e">
        <f>#REF!*#REF!</f>
        <v>#REF!</v>
      </c>
      <c r="J51" t="e">
        <f>#REF!</f>
        <v>#REF!</v>
      </c>
      <c r="K51" t="e">
        <f>#REF!</f>
        <v>#REF!</v>
      </c>
      <c r="M51" t="e">
        <f t="shared" si="8"/>
        <v>#REF!</v>
      </c>
      <c r="N51" t="e">
        <f>#REF!</f>
        <v>#REF!</v>
      </c>
      <c r="O51" t="e">
        <f>#REF!</f>
        <v>#REF!</v>
      </c>
      <c r="P51" t="e">
        <f>#REF!</f>
        <v>#REF!</v>
      </c>
      <c r="R51" t="e">
        <f t="shared" si="9"/>
        <v>#REF!</v>
      </c>
      <c r="S51" t="e">
        <f>#REF!</f>
        <v>#REF!</v>
      </c>
      <c r="T51" t="e">
        <f>#REF!</f>
        <v>#REF!</v>
      </c>
      <c r="U51">
        <v>1</v>
      </c>
      <c r="Z51" t="e">
        <f>#REF!</f>
        <v>#REF!</v>
      </c>
      <c r="AA51">
        <v>1034987823</v>
      </c>
      <c r="AB51">
        <v>1034987823</v>
      </c>
    </row>
    <row r="52" spans="1:28" x14ac:dyDescent="0.2">
      <c r="A52" t="e">
        <f>#REF!</f>
        <v>#REF!</v>
      </c>
      <c r="B52">
        <v>146</v>
      </c>
      <c r="G52" t="e">
        <f>#REF!</f>
        <v>#REF!</v>
      </c>
    </row>
    <row r="53" spans="1:28" x14ac:dyDescent="0.2">
      <c r="A53">
        <v>20</v>
      </c>
      <c r="B53">
        <v>72</v>
      </c>
      <c r="C53">
        <v>1</v>
      </c>
      <c r="D53">
        <v>0</v>
      </c>
      <c r="E53" t="e">
        <f>#REF!</f>
        <v>#REF!</v>
      </c>
      <c r="F53" t="e">
        <f>#REF!</f>
        <v>#REF!</v>
      </c>
      <c r="G53" t="e">
        <f>#REF!</f>
        <v>#REF!</v>
      </c>
      <c r="H53" t="e">
        <f>#REF!</f>
        <v>#REF!</v>
      </c>
      <c r="I53" t="e">
        <f>#REF!*#REF!</f>
        <v>#REF!</v>
      </c>
      <c r="J53" t="e">
        <f>#REF!</f>
        <v>#REF!</v>
      </c>
      <c r="K53" t="e">
        <f>#REF!</f>
        <v>#REF!</v>
      </c>
      <c r="M53" t="e">
        <f>ROUND(I53*K53, 2)</f>
        <v>#REF!</v>
      </c>
      <c r="N53" t="e">
        <f>#REF!</f>
        <v>#REF!</v>
      </c>
      <c r="O53" t="e">
        <f>#REF!</f>
        <v>#REF!</v>
      </c>
      <c r="P53" t="e">
        <f>#REF!</f>
        <v>#REF!</v>
      </c>
      <c r="R53" t="e">
        <f>ROUND(I53*P53, 2)</f>
        <v>#REF!</v>
      </c>
      <c r="S53" t="e">
        <f>#REF!</f>
        <v>#REF!</v>
      </c>
      <c r="T53" t="e">
        <f>#REF!</f>
        <v>#REF!</v>
      </c>
      <c r="U53">
        <v>1</v>
      </c>
      <c r="Z53" t="e">
        <f>#REF!</f>
        <v>#REF!</v>
      </c>
      <c r="AA53">
        <v>-1365168805</v>
      </c>
      <c r="AB53">
        <v>-1365168805</v>
      </c>
    </row>
    <row r="54" spans="1:28" x14ac:dyDescent="0.2">
      <c r="A54">
        <v>20</v>
      </c>
      <c r="B54">
        <v>75</v>
      </c>
      <c r="C54">
        <v>3</v>
      </c>
      <c r="D54">
        <v>0</v>
      </c>
      <c r="E54" t="e">
        <f>#REF!</f>
        <v>#REF!</v>
      </c>
      <c r="F54" t="e">
        <f>#REF!</f>
        <v>#REF!</v>
      </c>
      <c r="G54" t="e">
        <f>#REF!</f>
        <v>#REF!</v>
      </c>
      <c r="H54" t="e">
        <f>#REF!</f>
        <v>#REF!</v>
      </c>
      <c r="I54" t="e">
        <f>#REF!*#REF!</f>
        <v>#REF!</v>
      </c>
      <c r="J54" t="e">
        <f>#REF!</f>
        <v>#REF!</v>
      </c>
      <c r="K54" t="e">
        <f>#REF!</f>
        <v>#REF!</v>
      </c>
      <c r="M54" t="e">
        <f>ROUND(I54*K54, 2)</f>
        <v>#REF!</v>
      </c>
      <c r="N54" t="e">
        <f>#REF!</f>
        <v>#REF!</v>
      </c>
      <c r="O54" t="e">
        <f>#REF!</f>
        <v>#REF!</v>
      </c>
      <c r="P54" t="e">
        <f>#REF!</f>
        <v>#REF!</v>
      </c>
      <c r="R54" t="e">
        <f>ROUND(I54*P54, 2)</f>
        <v>#REF!</v>
      </c>
      <c r="S54" t="e">
        <f>#REF!</f>
        <v>#REF!</v>
      </c>
      <c r="T54" t="e">
        <f>#REF!</f>
        <v>#REF!</v>
      </c>
      <c r="U54">
        <v>3</v>
      </c>
      <c r="Z54" t="e">
        <f>#REF!</f>
        <v>#REF!</v>
      </c>
      <c r="AA54">
        <v>-775217280</v>
      </c>
      <c r="AB54">
        <v>-1937170149</v>
      </c>
    </row>
    <row r="55" spans="1:28" x14ac:dyDescent="0.2">
      <c r="A55">
        <v>20</v>
      </c>
      <c r="B55">
        <v>74</v>
      </c>
      <c r="C55">
        <v>1</v>
      </c>
      <c r="D55">
        <v>0</v>
      </c>
      <c r="E55" t="e">
        <f>#REF!</f>
        <v>#REF!</v>
      </c>
      <c r="F55" t="e">
        <f>#REF!</f>
        <v>#REF!</v>
      </c>
      <c r="G55" t="e">
        <f>#REF!</f>
        <v>#REF!</v>
      </c>
      <c r="H55" t="e">
        <f>#REF!</f>
        <v>#REF!</v>
      </c>
      <c r="I55" t="e">
        <f>#REF!*#REF!</f>
        <v>#REF!</v>
      </c>
      <c r="J55" t="e">
        <f>#REF!</f>
        <v>#REF!</v>
      </c>
      <c r="K55" t="e">
        <f>#REF!</f>
        <v>#REF!</v>
      </c>
      <c r="M55" t="e">
        <f>ROUND(I55*K55, 2)</f>
        <v>#REF!</v>
      </c>
      <c r="N55" t="e">
        <f>#REF!</f>
        <v>#REF!</v>
      </c>
      <c r="O55" t="e">
        <f>#REF!</f>
        <v>#REF!</v>
      </c>
      <c r="P55" t="e">
        <f>#REF!</f>
        <v>#REF!</v>
      </c>
      <c r="R55" t="e">
        <f>ROUND(I55*P55, 2)</f>
        <v>#REF!</v>
      </c>
      <c r="S55" t="e">
        <f>#REF!</f>
        <v>#REF!</v>
      </c>
      <c r="T55" t="e">
        <f>#REF!</f>
        <v>#REF!</v>
      </c>
      <c r="U55">
        <v>1</v>
      </c>
      <c r="Z55" t="e">
        <f>#REF!</f>
        <v>#REF!</v>
      </c>
      <c r="AA55">
        <v>-1235186719</v>
      </c>
      <c r="AB55">
        <v>-1235186719</v>
      </c>
    </row>
    <row r="56" spans="1:28" x14ac:dyDescent="0.2">
      <c r="A56">
        <v>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7"/>
  <sheetViews>
    <sheetView topLeftCell="A52" workbookViewId="0">
      <selection activeCell="A52" sqref="A1:XFD1048576"/>
    </sheetView>
  </sheetViews>
  <sheetFormatPr defaultRowHeight="12.75" x14ac:dyDescent="0.2"/>
  <cols>
    <col min="1" max="1" width="18.7109375" customWidth="1"/>
    <col min="2" max="2" width="40.7109375" customWidth="1"/>
    <col min="3" max="4" width="12.7109375" customWidth="1"/>
    <col min="15" max="15" width="37.42578125" hidden="1" customWidth="1"/>
    <col min="16" max="18" width="0" hidden="1" customWidth="1"/>
  </cols>
  <sheetData>
    <row r="2" spans="1:17" ht="16.5" x14ac:dyDescent="0.2">
      <c r="A2" s="122" t="s">
        <v>346</v>
      </c>
      <c r="B2" s="123"/>
      <c r="C2" s="123"/>
      <c r="D2" s="123"/>
    </row>
    <row r="3" spans="1:17" ht="33" x14ac:dyDescent="0.2">
      <c r="A3" s="122" t="s">
        <v>347</v>
      </c>
      <c r="B3" s="123"/>
      <c r="C3" s="123"/>
      <c r="D3" s="123"/>
      <c r="O3" s="54" t="s">
        <v>327</v>
      </c>
    </row>
    <row r="4" spans="1:17" ht="28.5" x14ac:dyDescent="0.2">
      <c r="A4" s="40" t="s">
        <v>167</v>
      </c>
      <c r="B4" s="40" t="s">
        <v>328</v>
      </c>
      <c r="C4" s="40" t="s">
        <v>169</v>
      </c>
      <c r="D4" s="40" t="s">
        <v>329</v>
      </c>
    </row>
    <row r="5" spans="1:17" ht="14.25" x14ac:dyDescent="0.2">
      <c r="A5" s="40">
        <v>1</v>
      </c>
      <c r="B5" s="40">
        <v>2</v>
      </c>
      <c r="C5" s="40">
        <v>3</v>
      </c>
      <c r="D5" s="40">
        <v>4</v>
      </c>
    </row>
    <row r="6" spans="1:17" ht="16.5" x14ac:dyDescent="0.2">
      <c r="A6" s="122" t="s">
        <v>348</v>
      </c>
      <c r="B6" s="123"/>
      <c r="C6" s="123"/>
      <c r="D6" s="123"/>
    </row>
    <row r="7" spans="1:17" ht="16.5" x14ac:dyDescent="0.2">
      <c r="A7" s="122" t="s">
        <v>210</v>
      </c>
      <c r="B7" s="123"/>
      <c r="C7" s="123"/>
      <c r="D7" s="123"/>
    </row>
    <row r="8" spans="1:17" ht="14.25" x14ac:dyDescent="0.2">
      <c r="A8" s="124" t="s">
        <v>330</v>
      </c>
      <c r="B8" s="125"/>
      <c r="C8" s="125"/>
      <c r="D8" s="125"/>
    </row>
    <row r="9" spans="1:17" ht="14.25" x14ac:dyDescent="0.2">
      <c r="A9" s="56" t="s">
        <v>55</v>
      </c>
      <c r="B9" s="46" t="s">
        <v>56</v>
      </c>
      <c r="C9" s="46" t="s">
        <v>57</v>
      </c>
      <c r="D9" s="47">
        <v>1.4976</v>
      </c>
      <c r="Q9">
        <v>1</v>
      </c>
    </row>
    <row r="10" spans="1:17" ht="14.25" x14ac:dyDescent="0.2">
      <c r="A10" s="56" t="s">
        <v>91</v>
      </c>
      <c r="B10" s="46" t="s">
        <v>92</v>
      </c>
      <c r="C10" s="46" t="s">
        <v>57</v>
      </c>
      <c r="D10" s="47">
        <v>3.1648000000000001</v>
      </c>
      <c r="Q10">
        <v>1</v>
      </c>
    </row>
    <row r="11" spans="1:17" ht="14.25" x14ac:dyDescent="0.2">
      <c r="A11" s="56" t="s">
        <v>74</v>
      </c>
      <c r="B11" s="46" t="s">
        <v>75</v>
      </c>
      <c r="C11" s="46" t="s">
        <v>57</v>
      </c>
      <c r="D11" s="47">
        <v>15.62712</v>
      </c>
      <c r="Q11">
        <v>1</v>
      </c>
    </row>
    <row r="12" spans="1:17" ht="14.25" x14ac:dyDescent="0.2">
      <c r="A12" s="56" t="s">
        <v>96</v>
      </c>
      <c r="B12" s="46" t="s">
        <v>97</v>
      </c>
      <c r="C12" s="46" t="s">
        <v>98</v>
      </c>
      <c r="D12" s="47">
        <v>0.16892199999999999</v>
      </c>
      <c r="Q12">
        <v>1</v>
      </c>
    </row>
    <row r="13" spans="1:17" ht="14.25" x14ac:dyDescent="0.2">
      <c r="A13" s="56" t="s">
        <v>99</v>
      </c>
      <c r="B13" s="46" t="s">
        <v>100</v>
      </c>
      <c r="C13" s="46" t="s">
        <v>98</v>
      </c>
      <c r="D13" s="47">
        <v>0.73920699999999995</v>
      </c>
      <c r="Q13">
        <v>1</v>
      </c>
    </row>
    <row r="14" spans="1:17" ht="14.25" x14ac:dyDescent="0.2">
      <c r="A14" s="56" t="s">
        <v>101</v>
      </c>
      <c r="B14" s="46" t="s">
        <v>102</v>
      </c>
      <c r="C14" s="46" t="s">
        <v>98</v>
      </c>
      <c r="D14" s="47">
        <v>1.3069360000000001</v>
      </c>
      <c r="Q14">
        <v>1</v>
      </c>
    </row>
    <row r="15" spans="1:17" ht="14.25" x14ac:dyDescent="0.2">
      <c r="A15" s="124" t="s">
        <v>331</v>
      </c>
      <c r="B15" s="125"/>
      <c r="C15" s="125"/>
      <c r="D15" s="125"/>
    </row>
    <row r="16" spans="1:17" ht="28.5" x14ac:dyDescent="0.2">
      <c r="A16" s="56" t="s">
        <v>76</v>
      </c>
      <c r="B16" s="46" t="s">
        <v>77</v>
      </c>
      <c r="C16" s="46" t="s">
        <v>60</v>
      </c>
      <c r="D16" s="47">
        <v>0.12540000000000001</v>
      </c>
      <c r="Q16">
        <v>2</v>
      </c>
    </row>
    <row r="17" spans="1:17" ht="28.5" x14ac:dyDescent="0.2">
      <c r="A17" s="56" t="s">
        <v>79</v>
      </c>
      <c r="B17" s="46" t="s">
        <v>80</v>
      </c>
      <c r="C17" s="46" t="s">
        <v>60</v>
      </c>
      <c r="D17" s="47">
        <v>2.5023</v>
      </c>
      <c r="Q17">
        <v>2</v>
      </c>
    </row>
    <row r="18" spans="1:17" ht="42.75" x14ac:dyDescent="0.2">
      <c r="A18" s="56" t="s">
        <v>58</v>
      </c>
      <c r="B18" s="46" t="s">
        <v>59</v>
      </c>
      <c r="C18" s="46" t="s">
        <v>60</v>
      </c>
      <c r="D18" s="47">
        <v>4.1380000000000002E-3</v>
      </c>
      <c r="Q18">
        <v>2</v>
      </c>
    </row>
    <row r="19" spans="1:17" ht="28.5" x14ac:dyDescent="0.2">
      <c r="A19" s="56" t="s">
        <v>62</v>
      </c>
      <c r="B19" s="46" t="s">
        <v>63</v>
      </c>
      <c r="C19" s="46" t="s">
        <v>60</v>
      </c>
      <c r="D19" s="47">
        <v>4.2541000000000002E-2</v>
      </c>
      <c r="Q19">
        <v>2</v>
      </c>
    </row>
    <row r="20" spans="1:17" ht="14.25" x14ac:dyDescent="0.2">
      <c r="A20" s="124" t="s">
        <v>332</v>
      </c>
      <c r="B20" s="125"/>
      <c r="C20" s="125"/>
      <c r="D20" s="125"/>
    </row>
    <row r="21" spans="1:17" ht="28.5" x14ac:dyDescent="0.2">
      <c r="A21" s="56" t="s">
        <v>30</v>
      </c>
      <c r="B21" s="46" t="s">
        <v>31</v>
      </c>
      <c r="C21" s="46" t="s">
        <v>32</v>
      </c>
      <c r="D21" s="47">
        <v>-4.601</v>
      </c>
      <c r="Q21">
        <v>3</v>
      </c>
    </row>
    <row r="22" spans="1:17" ht="14.25" x14ac:dyDescent="0.2">
      <c r="A22" s="56" t="s">
        <v>93</v>
      </c>
      <c r="B22" s="46" t="s">
        <v>94</v>
      </c>
      <c r="C22" s="46" t="s">
        <v>95</v>
      </c>
      <c r="D22" s="47">
        <v>9.6957000000000002E-2</v>
      </c>
      <c r="Q22">
        <v>3</v>
      </c>
    </row>
    <row r="23" spans="1:17" ht="42.75" x14ac:dyDescent="0.2">
      <c r="A23" s="56" t="s">
        <v>8</v>
      </c>
      <c r="B23" s="46" t="s">
        <v>9</v>
      </c>
      <c r="C23" s="46" t="s">
        <v>10</v>
      </c>
      <c r="D23" s="47">
        <v>4.1780520000000001</v>
      </c>
      <c r="Q23">
        <v>3</v>
      </c>
    </row>
    <row r="24" spans="1:17" ht="57" x14ac:dyDescent="0.2">
      <c r="A24" s="56" t="s">
        <v>103</v>
      </c>
      <c r="B24" s="46" t="s">
        <v>104</v>
      </c>
      <c r="C24" s="46" t="s">
        <v>25</v>
      </c>
      <c r="D24" s="47">
        <v>2.3255999999999999E-2</v>
      </c>
      <c r="Q24">
        <v>3</v>
      </c>
    </row>
    <row r="25" spans="1:17" ht="71.25" x14ac:dyDescent="0.2">
      <c r="A25" s="56" t="s">
        <v>105</v>
      </c>
      <c r="B25" s="46" t="s">
        <v>106</v>
      </c>
      <c r="C25" s="46" t="s">
        <v>25</v>
      </c>
      <c r="D25" s="47">
        <v>2.7872999999999998E-2</v>
      </c>
      <c r="Q25">
        <v>3</v>
      </c>
    </row>
    <row r="26" spans="1:17" ht="57" x14ac:dyDescent="0.2">
      <c r="A26" s="56" t="s">
        <v>107</v>
      </c>
      <c r="B26" s="46" t="s">
        <v>108</v>
      </c>
      <c r="C26" s="46" t="s">
        <v>25</v>
      </c>
      <c r="D26" s="47">
        <v>5.0000000000000004E-6</v>
      </c>
      <c r="Q26">
        <v>3</v>
      </c>
    </row>
    <row r="27" spans="1:17" ht="28.5" x14ac:dyDescent="0.2">
      <c r="A27" s="56" t="s">
        <v>65</v>
      </c>
      <c r="B27" s="46" t="s">
        <v>66</v>
      </c>
      <c r="C27" s="46" t="s">
        <v>67</v>
      </c>
      <c r="D27" s="47">
        <v>0.50688</v>
      </c>
      <c r="Q27">
        <v>3</v>
      </c>
    </row>
    <row r="28" spans="1:17" ht="14.25" x14ac:dyDescent="0.2">
      <c r="A28" s="56" t="s">
        <v>68</v>
      </c>
      <c r="B28" s="46" t="s">
        <v>69</v>
      </c>
      <c r="C28" s="46" t="s">
        <v>67</v>
      </c>
      <c r="D28" s="47">
        <v>9.3299999999999998E-3</v>
      </c>
      <c r="Q28">
        <v>3</v>
      </c>
    </row>
    <row r="29" spans="1:17" ht="28.5" x14ac:dyDescent="0.2">
      <c r="A29" s="56" t="s">
        <v>81</v>
      </c>
      <c r="B29" s="46" t="s">
        <v>82</v>
      </c>
      <c r="C29" s="46" t="s">
        <v>16</v>
      </c>
      <c r="D29" s="47">
        <v>5.1999999999999997E-5</v>
      </c>
      <c r="Q29">
        <v>3</v>
      </c>
    </row>
    <row r="30" spans="1:17" ht="42.75" x14ac:dyDescent="0.2">
      <c r="A30" s="56" t="s">
        <v>83</v>
      </c>
      <c r="B30" s="46" t="s">
        <v>84</v>
      </c>
      <c r="C30" s="46" t="s">
        <v>16</v>
      </c>
      <c r="D30" s="47">
        <v>9.1200000000000005E-4</v>
      </c>
      <c r="Q30">
        <v>3</v>
      </c>
    </row>
    <row r="31" spans="1:17" ht="71.25" x14ac:dyDescent="0.2">
      <c r="A31" s="56" t="s">
        <v>85</v>
      </c>
      <c r="B31" s="46" t="s">
        <v>86</v>
      </c>
      <c r="C31" s="46" t="s">
        <v>87</v>
      </c>
      <c r="D31" s="47">
        <v>9.1199999999999996E-3</v>
      </c>
      <c r="Q31">
        <v>3</v>
      </c>
    </row>
    <row r="32" spans="1:17" ht="57" x14ac:dyDescent="0.2">
      <c r="A32" s="56" t="s">
        <v>88</v>
      </c>
      <c r="B32" s="46" t="s">
        <v>89</v>
      </c>
      <c r="C32" s="46" t="s">
        <v>90</v>
      </c>
      <c r="D32" s="47">
        <v>1.8240000000000001E-3</v>
      </c>
      <c r="Q32">
        <v>3</v>
      </c>
    </row>
    <row r="33" spans="1:17" ht="14.25" x14ac:dyDescent="0.2">
      <c r="A33" s="56" t="s">
        <v>70</v>
      </c>
      <c r="B33" s="46" t="s">
        <v>71</v>
      </c>
      <c r="C33" s="46" t="s">
        <v>67</v>
      </c>
      <c r="D33" s="47">
        <v>4.3200000000000001E-3</v>
      </c>
      <c r="Q33">
        <v>3</v>
      </c>
    </row>
    <row r="34" spans="1:17" ht="28.5" x14ac:dyDescent="0.2">
      <c r="A34" s="56" t="s">
        <v>109</v>
      </c>
      <c r="B34" s="46" t="s">
        <v>110</v>
      </c>
      <c r="C34" s="46" t="s">
        <v>16</v>
      </c>
      <c r="D34" s="47">
        <v>3.01E-4</v>
      </c>
      <c r="Q34">
        <v>3</v>
      </c>
    </row>
    <row r="35" spans="1:17" ht="14.25" x14ac:dyDescent="0.2">
      <c r="A35" s="56" t="s">
        <v>72</v>
      </c>
      <c r="B35" s="46" t="s">
        <v>73</v>
      </c>
      <c r="C35" s="46" t="s">
        <v>67</v>
      </c>
      <c r="D35" s="47">
        <v>0.39888000000000001</v>
      </c>
      <c r="Q35">
        <v>3</v>
      </c>
    </row>
    <row r="36" spans="1:17" ht="14.25" x14ac:dyDescent="0.2">
      <c r="A36" s="56" t="s">
        <v>111</v>
      </c>
      <c r="B36" s="46" t="s">
        <v>112</v>
      </c>
      <c r="C36" s="46" t="s">
        <v>67</v>
      </c>
      <c r="D36" s="47">
        <v>0.55900000000000005</v>
      </c>
      <c r="Q36">
        <v>3</v>
      </c>
    </row>
    <row r="37" spans="1:17" ht="14.25" x14ac:dyDescent="0.2">
      <c r="A37" s="56" t="s">
        <v>113</v>
      </c>
      <c r="B37" s="46" t="s">
        <v>114</v>
      </c>
      <c r="C37" s="46" t="s">
        <v>16</v>
      </c>
      <c r="D37" s="47">
        <v>2.1499999999999999E-4</v>
      </c>
      <c r="Q37">
        <v>3</v>
      </c>
    </row>
    <row r="38" spans="1:17" ht="28.5" x14ac:dyDescent="0.2">
      <c r="A38" s="56" t="s">
        <v>11</v>
      </c>
      <c r="B38" s="46" t="s">
        <v>12</v>
      </c>
      <c r="C38" s="46" t="s">
        <v>13</v>
      </c>
      <c r="D38" s="47">
        <v>1</v>
      </c>
      <c r="Q38">
        <v>3</v>
      </c>
    </row>
    <row r="39" spans="1:17" ht="99.75" x14ac:dyDescent="0.2">
      <c r="A39" s="56" t="s">
        <v>11</v>
      </c>
      <c r="B39" s="46" t="s">
        <v>21</v>
      </c>
      <c r="C39" s="46" t="s">
        <v>13</v>
      </c>
      <c r="D39" s="47">
        <v>1</v>
      </c>
      <c r="Q39">
        <v>3</v>
      </c>
    </row>
    <row r="40" spans="1:17" ht="171" x14ac:dyDescent="0.2">
      <c r="A40" s="56" t="s">
        <v>11</v>
      </c>
      <c r="B40" s="46" t="s">
        <v>140</v>
      </c>
      <c r="C40" s="46" t="s">
        <v>13</v>
      </c>
      <c r="D40" s="47">
        <v>1</v>
      </c>
      <c r="Q40">
        <v>3</v>
      </c>
    </row>
    <row r="41" spans="1:17" ht="14.25" x14ac:dyDescent="0.2">
      <c r="A41" s="56" t="s">
        <v>11</v>
      </c>
      <c r="B41" s="46" t="s">
        <v>33</v>
      </c>
      <c r="C41" s="46" t="s">
        <v>32</v>
      </c>
      <c r="D41" s="47">
        <v>4.601</v>
      </c>
      <c r="Q41">
        <v>3</v>
      </c>
    </row>
    <row r="42" spans="1:17" ht="16.5" x14ac:dyDescent="0.2">
      <c r="A42" s="122" t="s">
        <v>244</v>
      </c>
      <c r="B42" s="123"/>
      <c r="C42" s="123"/>
      <c r="D42" s="123"/>
    </row>
    <row r="43" spans="1:17" ht="14.25" x14ac:dyDescent="0.2">
      <c r="A43" s="124" t="s">
        <v>330</v>
      </c>
      <c r="B43" s="125"/>
      <c r="C43" s="125"/>
      <c r="D43" s="125"/>
    </row>
    <row r="44" spans="1:17" ht="14.25" x14ac:dyDescent="0.2">
      <c r="A44" s="56" t="s">
        <v>115</v>
      </c>
      <c r="B44" s="46" t="s">
        <v>116</v>
      </c>
      <c r="C44" s="46" t="s">
        <v>57</v>
      </c>
      <c r="D44" s="47">
        <v>3.68</v>
      </c>
      <c r="Q44">
        <v>1</v>
      </c>
    </row>
    <row r="45" spans="1:17" ht="14.25" x14ac:dyDescent="0.2">
      <c r="A45" s="124" t="s">
        <v>331</v>
      </c>
      <c r="B45" s="125"/>
      <c r="C45" s="125"/>
      <c r="D45" s="125"/>
    </row>
    <row r="46" spans="1:17" ht="42.75" x14ac:dyDescent="0.2">
      <c r="A46" s="56" t="s">
        <v>58</v>
      </c>
      <c r="B46" s="46" t="s">
        <v>59</v>
      </c>
      <c r="C46" s="46" t="s">
        <v>60</v>
      </c>
      <c r="D46" s="47">
        <v>0.02</v>
      </c>
      <c r="Q46">
        <v>2</v>
      </c>
    </row>
    <row r="47" spans="1:17" ht="28.5" x14ac:dyDescent="0.2">
      <c r="A47" s="56" t="s">
        <v>62</v>
      </c>
      <c r="B47" s="46" t="s">
        <v>63</v>
      </c>
      <c r="C47" s="46" t="s">
        <v>60</v>
      </c>
      <c r="D47" s="47">
        <v>0.1</v>
      </c>
      <c r="Q47">
        <v>2</v>
      </c>
    </row>
    <row r="48" spans="1:17" ht="14.25" x14ac:dyDescent="0.2">
      <c r="A48" s="124" t="s">
        <v>332</v>
      </c>
      <c r="B48" s="125"/>
      <c r="C48" s="125"/>
      <c r="D48" s="125"/>
    </row>
    <row r="49" spans="1:17" ht="71.25" x14ac:dyDescent="0.2">
      <c r="A49" s="56" t="s">
        <v>117</v>
      </c>
      <c r="B49" s="46" t="s">
        <v>118</v>
      </c>
      <c r="C49" s="46" t="s">
        <v>32</v>
      </c>
      <c r="D49" s="47">
        <v>2.06</v>
      </c>
      <c r="Q49">
        <v>3</v>
      </c>
    </row>
    <row r="50" spans="1:17" ht="71.25" x14ac:dyDescent="0.2">
      <c r="A50" s="56" t="s">
        <v>119</v>
      </c>
      <c r="B50" s="46" t="s">
        <v>120</v>
      </c>
      <c r="C50" s="46" t="s">
        <v>16</v>
      </c>
      <c r="D50" s="47">
        <v>1.8000000000000001E-4</v>
      </c>
      <c r="Q50">
        <v>3</v>
      </c>
    </row>
    <row r="51" spans="1:17" ht="71.25" x14ac:dyDescent="0.2">
      <c r="A51" s="56" t="s">
        <v>121</v>
      </c>
      <c r="B51" s="46" t="s">
        <v>122</v>
      </c>
      <c r="C51" s="46" t="s">
        <v>25</v>
      </c>
      <c r="D51" s="47">
        <v>8.9599999999999999E-2</v>
      </c>
      <c r="Q51">
        <v>3</v>
      </c>
    </row>
    <row r="52" spans="1:17" ht="16.5" x14ac:dyDescent="0.2">
      <c r="A52" s="122" t="s">
        <v>249</v>
      </c>
      <c r="B52" s="123"/>
      <c r="C52" s="123"/>
      <c r="D52" s="123"/>
    </row>
    <row r="53" spans="1:17" ht="14.25" x14ac:dyDescent="0.2">
      <c r="A53" s="124" t="s">
        <v>330</v>
      </c>
      <c r="B53" s="125"/>
      <c r="C53" s="125"/>
      <c r="D53" s="125"/>
    </row>
    <row r="54" spans="1:17" ht="14.25" x14ac:dyDescent="0.2">
      <c r="A54" s="56" t="s">
        <v>125</v>
      </c>
      <c r="B54" s="46" t="s">
        <v>126</v>
      </c>
      <c r="C54" s="46" t="s">
        <v>57</v>
      </c>
      <c r="D54" s="47">
        <v>4.7379999999999999E-2</v>
      </c>
      <c r="Q54">
        <v>1</v>
      </c>
    </row>
    <row r="55" spans="1:17" ht="14.25" x14ac:dyDescent="0.2">
      <c r="A55" s="56" t="s">
        <v>123</v>
      </c>
      <c r="B55" s="46" t="s">
        <v>124</v>
      </c>
      <c r="C55" s="46" t="s">
        <v>57</v>
      </c>
      <c r="D55" s="47">
        <v>8.6480000000000001E-2</v>
      </c>
      <c r="Q55">
        <v>1</v>
      </c>
    </row>
    <row r="56" spans="1:17" ht="14.25" x14ac:dyDescent="0.2">
      <c r="A56" s="124" t="s">
        <v>332</v>
      </c>
      <c r="B56" s="125"/>
      <c r="C56" s="125"/>
      <c r="D56" s="125"/>
    </row>
    <row r="57" spans="1:17" ht="42.75" x14ac:dyDescent="0.2">
      <c r="A57" s="56" t="s">
        <v>127</v>
      </c>
      <c r="B57" s="46" t="s">
        <v>128</v>
      </c>
      <c r="C57" s="46" t="s">
        <v>25</v>
      </c>
      <c r="D57" s="47">
        <v>9.1999999999999998E-3</v>
      </c>
      <c r="Q57">
        <v>3</v>
      </c>
    </row>
  </sheetData>
  <sortState ref="A58:R58">
    <sortCondition ref="A58"/>
  </sortState>
  <mergeCells count="14">
    <mergeCell ref="A2:D2"/>
    <mergeCell ref="A3:D3"/>
    <mergeCell ref="A6:D6"/>
    <mergeCell ref="A7:D7"/>
    <mergeCell ref="A8:D8"/>
    <mergeCell ref="A52:D52"/>
    <mergeCell ref="A53:D53"/>
    <mergeCell ref="A56:D56"/>
    <mergeCell ref="A15:D15"/>
    <mergeCell ref="A20:D20"/>
    <mergeCell ref="A42:D42"/>
    <mergeCell ref="A43:D43"/>
    <mergeCell ref="A45:D45"/>
    <mergeCell ref="A48:D48"/>
  </mergeCells>
  <pageMargins left="0.6" right="0.4" top="0.65" bottom="0.4" header="0.4" footer="0.4"/>
  <pageSetup paperSize="9" fitToHeight="0" orientation="portrait" horizontalDpi="0" verticalDpi="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Смета по ФСНБ 421+557прРИМ</vt:lpstr>
      <vt:lpstr>Дефектная ведомость</vt:lpstr>
      <vt:lpstr>RV_DATA</vt:lpstr>
      <vt:lpstr>Расчет стоимости ресурсов</vt:lpstr>
      <vt:lpstr>'Дефектная ведомость'!Заголовки_для_печати</vt:lpstr>
      <vt:lpstr>'Расчет стоимости ресурсов'!Заголовки_для_печати</vt:lpstr>
      <vt:lpstr>'Смета по ФСНБ 421+557прРИМ'!Заголовки_для_печати</vt:lpstr>
      <vt:lpstr>'Дефектная ведомость'!Область_печати</vt:lpstr>
      <vt:lpstr>'Расчет стоимости ресурсов'!Область_печати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2026-07-15T18:31:25Z</dcterms:created>
  <dcterms:modified xsi:type="dcterms:W3CDTF">2026-07-16T07:16:30Z</dcterms:modified>
</cp:coreProperties>
</file>