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emf" ContentType="image/x-emf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date1904="0"/>
  <workbookProtection/>
  <bookViews>
    <workbookView xWindow="360" yWindow="15" windowWidth="20955" windowHeight="9720" activeTab="0"/>
  </bookViews>
  <sheets>
    <sheet name="Общее" sheetId="1" state="visible" r:id="rId1"/>
  </sheets>
  <definedNames>
    <definedName name="_xlnm.Print_Area" localSheetId="0" hidden="0">Общее!$A$1:$K$20</definedName>
    <definedName name="OLE_LINK1" localSheetId="0" hidden="0">Общее!$A$12</definedName>
  </definedNames>
  <calcPr refMode="A1" iterate="0" iterateCount="100" iterateDelta="0.001"/>
</workbook>
</file>

<file path=xl/sharedStrings.xml><?xml version="1.0" encoding="utf-8"?>
<sst xmlns="http://schemas.openxmlformats.org/spreadsheetml/2006/main" count="24" uniqueCount="24">
  <si>
    <t xml:space="preserve">Обоснование начальной цены единицы товара, начальной суммы цен единиц товара
</t>
  </si>
  <si>
    <r>
      <rPr>
        <b/>
        <u val="single"/>
        <sz val="16"/>
        <rFont val="Times New Roman"/>
      </rPr>
      <t xml:space="preserve">
</t>
    </r>
    <r>
      <rPr>
        <b/>
        <u val="single"/>
        <sz val="14"/>
        <rFont val="Times New Roman"/>
      </rPr>
      <t xml:space="preserve">на оказание услуг по проведению экспертизы технического состояния АРМ (с выдачей акта экспертизы) в целях последующего списания имущества
</t>
    </r>
    <r>
      <rPr>
        <b/>
        <u val="single"/>
        <sz val="16"/>
        <rFont val="Times New Roman"/>
      </rPr>
      <t xml:space="preserve">
</t>
    </r>
  </si>
  <si>
    <t xml:space="preserve">(предмет контракта)</t>
  </si>
  <si>
    <t xml:space="preserve">Дата подготовки обоснования начальной (максимальной) цены контракта:09.06.2026 г.</t>
  </si>
  <si>
    <t xml:space="preserve">Используемый метод определения начальной (максимальной) цены контракта/максимального значения цены контракта : метод сопоставимых рыночных цен (анализ рына)
</t>
  </si>
  <si>
    <t xml:space="preserve">Обоснование выбранного метода обоснования начальной (максимальной) цены контракта: Согласно ч.6 ст.22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нужд.</t>
  </si>
  <si>
    <t xml:space="preserve">
Таблица обоснования начальной цены единицы товара, начальной суммы цен единиц  товара
 при выборе метода сопоставимых рыночных цен (анализа рынка)
</t>
  </si>
  <si>
    <t xml:space="preserve">№ п/п</t>
  </si>
  <si>
    <t xml:space="preserve">Наименование товара , основные характеристики</t>
  </si>
  <si>
    <t xml:space="preserve">Ед. изм.</t>
  </si>
  <si>
    <t>Кол-во</t>
  </si>
  <si>
    <t xml:space="preserve">Источники информации </t>
  </si>
  <si>
    <t xml:space="preserve">Средняя арифметическая цена за единицу (с округлением  до сотых долей после запятой)   
 &lt;ц&gt; , руб.</t>
  </si>
  <si>
    <r>
      <rPr>
        <sz val="11"/>
        <color indexed="64"/>
        <rFont val="Times New Roman"/>
      </rPr>
      <t xml:space="preserve">Среднее квадратичное отклонение     
</t>
    </r>
    <r>
      <rPr>
        <sz val="11"/>
        <color indexed="64"/>
        <rFont val="Times New Roman"/>
      </rPr>
      <t xml:space="preserve">
</t>
    </r>
    <r>
      <rPr>
        <sz val="11"/>
        <color indexed="64"/>
        <rFont val="Times New Roman"/>
      </rPr>
      <t xml:space="preserve">     
</t>
    </r>
    <r>
      <rPr>
        <sz val="11"/>
        <color indexed="64"/>
        <rFont val="Times New Roman"/>
      </rPr>
      <t xml:space="preserve">
</t>
    </r>
    <r>
      <rPr>
        <sz val="11"/>
        <color indexed="64"/>
        <rFont val="Times New Roman"/>
      </rPr>
      <t>ц</t>
    </r>
    <r>
      <rPr>
        <sz val="8"/>
        <color indexed="64"/>
        <rFont val="Times New Roman"/>
      </rPr>
      <t xml:space="preserve">i </t>
    </r>
    <r>
      <rPr>
        <sz val="11"/>
        <color indexed="64"/>
        <rFont val="Times New Roman"/>
      </rPr>
      <t xml:space="preserve">- цена единицы товара, работы, услуги, указанная в источнике с номером i;
&lt;ц&gt; - средняя арифметическая величина цены единицы товара, работы, услуги;
n - количество значений, используемых в расчете</t>
    </r>
  </si>
  <si>
    <r>
      <rPr>
        <sz val="11"/>
        <color indexed="64"/>
        <rFont val="Times New Roman"/>
      </rPr>
      <t xml:space="preserve">Коэффициент вариации цен (%)
</t>
    </r>
    <r>
      <rPr>
        <sz val="11"/>
        <color indexed="64"/>
        <rFont val="Times New Roman"/>
      </rPr>
      <t xml:space="preserve">
</t>
    </r>
    <r>
      <rPr>
        <i/>
        <sz val="11"/>
        <color indexed="64"/>
        <rFont val="Times New Roman"/>
      </rPr>
      <t xml:space="preserve">не должен превышать 33%</t>
    </r>
  </si>
  <si>
    <t xml:space="preserve">Начальная (максимальная) цена товара, работы, услуги по позиции НМЦтру, руб.
</t>
  </si>
  <si>
    <t xml:space="preserve">Источник цены № 1 (вх/52636/25 от 14.11.2025)                         </t>
  </si>
  <si>
    <t xml:space="preserve">Источник цены № 2 (вх/52638/25 от 14.11.2025) )         </t>
  </si>
  <si>
    <t xml:space="preserve">Источник цены № 3 (вх/52637/25 от 14.11.2025)                          </t>
  </si>
  <si>
    <t xml:space="preserve">Картридж TK240X (или аналог) </t>
  </si>
  <si>
    <t>шт.</t>
  </si>
  <si>
    <t xml:space="preserve">Итого начальной суммы цен услуг</t>
  </si>
  <si>
    <t xml:space="preserve">В соответствии с приказом Министерства экономического развития Российской Федерации от 2 октября 2013 года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расчет начальной (максимальной) цены по позиции, определяемой методом сопоставимых рыночных цен (анализа рынка) - НМЦКрын, производится по формуле:   где </t>
  </si>
  <si>
    <t xml:space="preserve">цi цена за единицу товара, работы, услуги по позиции в денежном выражении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цi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
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</si>
</sst>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4">
    <font>
      <sz val="10.000000"/>
      <color theme="1"/>
      <name val="Arial Cyr"/>
    </font>
    <font>
      <sz val="10.000000"/>
      <name val="Arial"/>
    </font>
    <font>
      <sz val="12.000000"/>
      <name val="Times New Roman"/>
    </font>
    <font>
      <sz val="10.000000"/>
      <color theme="1"/>
      <name val="Times New Roman"/>
    </font>
    <font>
      <sz val="11.000000"/>
      <color theme="1"/>
      <name val="Times New Roman"/>
    </font>
    <font>
      <b/>
      <sz val="11.000000"/>
      <color theme="1"/>
      <name val="Times New Roman"/>
    </font>
    <font>
      <b/>
      <sz val="16.000000"/>
      <name val="Times New Roman"/>
    </font>
    <font>
      <b/>
      <u/>
      <sz val="16.000000"/>
      <name val="Times New Roman"/>
    </font>
    <font>
      <sz val="14.000000"/>
      <name val="Times New Roman"/>
    </font>
    <font>
      <b/>
      <sz val="14.000000"/>
      <name val="Times New Roman"/>
    </font>
    <font>
      <sz val="13.000000"/>
      <color indexed="64"/>
      <name val="Times New Roman"/>
    </font>
    <font>
      <sz val="13.000000"/>
      <name val="Times New Roman"/>
    </font>
    <font>
      <sz val="11.000000"/>
      <color indexed="64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26"/>
      </patternFill>
    </fill>
  </fills>
  <borders count="6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none"/>
      <right style="none"/>
      <top style="thin">
        <color theme="1"/>
      </top>
      <bottom style="none"/>
      <diagonal style="none"/>
    </border>
  </borders>
  <cellStyleXfs count="6">
    <xf fontId="0" fillId="0" borderId="0" numFmtId="0" applyNumberFormat="1" applyFont="1" applyFill="1" applyBorder="1" applyProtection="1">
      <protection hidden="0" locked="1"/>
    </xf>
    <xf fontId="1" fillId="0" borderId="0" numFmtId="43" applyNumberFormat="1" applyFont="1" applyFill="1" applyBorder="0" applyProtection="0"/>
    <xf fontId="1" fillId="0" borderId="0" numFmtId="41" applyNumberFormat="1" applyFont="1" applyFill="1" applyBorder="0" applyProtection="0"/>
    <xf fontId="1" fillId="0" borderId="0" numFmtId="44" applyNumberFormat="1" applyFont="1" applyFill="1" applyBorder="0" applyProtection="0"/>
    <xf fontId="1" fillId="0" borderId="0" numFmtId="42" applyNumberFormat="1" applyFont="1" applyFill="1" applyBorder="0" applyProtection="0"/>
    <xf fontId="1" fillId="0" borderId="0" numFmtId="9" applyNumberFormat="1" applyFont="1" applyFill="1" applyBorder="0" applyProtection="0"/>
  </cellStyleXfs>
  <cellXfs count="38">
    <xf fontId="0" fillId="0" borderId="0" numFmtId="0" xfId="0" applyProtection="0">
      <protection hidden="0" locked="1"/>
    </xf>
    <xf fontId="2" fillId="0" borderId="0" numFmtId="0" xfId="0" applyFont="1" applyProtection="1">
      <protection hidden="0" locked="1"/>
    </xf>
    <xf fontId="0" fillId="0" borderId="0" numFmtId="0" xfId="0" applyProtection="1">
      <protection hidden="0" locked="1"/>
    </xf>
    <xf fontId="3" fillId="0" borderId="0" numFmtId="0" xfId="0" applyFont="1" applyProtection="1">
      <protection hidden="0" locked="1"/>
    </xf>
    <xf fontId="4" fillId="0" borderId="0" numFmtId="0" xfId="0" applyFont="1" applyAlignment="1" applyProtection="1">
      <alignment vertical="center"/>
      <protection hidden="0" locked="1"/>
    </xf>
    <xf fontId="5" fillId="0" borderId="0" numFmtId="0" xfId="0" applyFont="1" applyProtection="1">
      <protection hidden="0" locked="1"/>
    </xf>
    <xf fontId="5" fillId="0" borderId="0" numFmtId="0" xfId="0" applyFont="1" applyAlignment="1" applyProtection="1">
      <alignment vertical="top" wrapText="1"/>
      <protection hidden="0" locked="1"/>
    </xf>
    <xf fontId="6" fillId="0" borderId="0" numFmtId="0" xfId="0" applyFont="1" applyAlignment="1" applyProtection="1">
      <alignment horizontal="center" wrapText="1"/>
      <protection hidden="0" locked="1"/>
    </xf>
    <xf fontId="2" fillId="2" borderId="0" numFmtId="0" xfId="0" applyFont="1" applyFill="1" applyProtection="1">
      <protection hidden="0" locked="1"/>
    </xf>
    <xf fontId="7" fillId="2" borderId="0" numFmtId="0" xfId="0" applyFont="1" applyFill="1" applyAlignment="1" applyProtection="1">
      <alignment horizontal="center" vertical="top" wrapText="1"/>
      <protection hidden="0" locked="1"/>
    </xf>
    <xf fontId="2" fillId="0" borderId="0" numFmtId="0" xfId="0" applyFont="1" applyAlignment="1" applyProtection="1">
      <alignment horizontal="center" vertical="center"/>
      <protection hidden="0" locked="1"/>
    </xf>
    <xf fontId="8" fillId="0" borderId="0" numFmtId="0" xfId="0" applyFont="1" applyAlignment="1" applyProtection="1">
      <alignment horizontal="center" vertical="center"/>
      <protection hidden="0" locked="1"/>
    </xf>
    <xf fontId="9" fillId="0" borderId="0" numFmtId="0" xfId="0" applyFont="1" applyAlignment="1" applyProtection="1">
      <alignment horizontal="left"/>
      <protection hidden="0" locked="1"/>
    </xf>
    <xf fontId="8" fillId="0" borderId="0" numFmtId="0" xfId="0" applyFont="1" applyAlignment="1" applyProtection="1">
      <alignment horizontal="left" vertical="top" wrapText="1"/>
      <protection hidden="0" locked="1"/>
    </xf>
    <xf fontId="2" fillId="0" borderId="0" numFmtId="0" xfId="0" applyFont="1" applyAlignment="1" applyProtection="1">
      <alignment horizontal="left"/>
      <protection hidden="0" locked="1"/>
    </xf>
    <xf fontId="2" fillId="0" borderId="1" numFmtId="0" xfId="0" applyFont="1" applyBorder="1" applyAlignment="1" applyProtection="1">
      <alignment horizontal="center" wrapText="1"/>
      <protection hidden="0" locked="1"/>
    </xf>
    <xf fontId="2" fillId="0" borderId="1" numFmtId="0" xfId="0" applyFont="1" applyBorder="1" applyAlignment="1" applyProtection="1">
      <alignment horizontal="center"/>
      <protection hidden="0" locked="1"/>
    </xf>
    <xf fontId="2" fillId="0" borderId="0" numFmtId="0" xfId="0" applyFont="1" applyAlignment="1" applyProtection="1">
      <alignment horizontal="center"/>
      <protection hidden="0" locked="1"/>
    </xf>
    <xf fontId="10" fillId="0" borderId="2" numFmtId="0" xfId="0" applyFont="1" applyBorder="1" applyAlignment="1" applyProtection="1">
      <alignment horizontal="center" vertical="center" wrapText="1"/>
      <protection hidden="0" locked="1"/>
    </xf>
    <xf fontId="11" fillId="0" borderId="3" numFmtId="0" xfId="0" applyFont="1" applyBorder="1" applyAlignment="1" applyProtection="1">
      <alignment horizontal="center" vertical="center" wrapText="1"/>
      <protection hidden="0" locked="1"/>
    </xf>
    <xf fontId="11" fillId="0" borderId="2" numFmtId="0" xfId="0" applyFont="1" applyBorder="1" applyAlignment="1" applyProtection="1">
      <alignment horizontal="center" vertical="center" wrapText="1"/>
      <protection hidden="0" locked="1"/>
    </xf>
    <xf fontId="12" fillId="0" borderId="2" numFmtId="0" xfId="0" applyFont="1" applyBorder="1" applyAlignment="1" applyProtection="1">
      <alignment horizontal="center" vertical="center" wrapText="1"/>
      <protection hidden="0" locked="1"/>
    </xf>
    <xf fontId="11" fillId="0" borderId="0" numFmtId="0" xfId="0" applyFont="1" applyProtection="1">
      <protection hidden="0" locked="1"/>
    </xf>
    <xf fontId="11" fillId="0" borderId="2" numFmtId="0" xfId="0" applyFont="1" applyBorder="1" applyAlignment="1" applyProtection="1">
      <alignment horizontal="center" textRotation="90" vertical="center" wrapText="1"/>
      <protection hidden="0" locked="1"/>
    </xf>
    <xf fontId="2" fillId="0" borderId="4" numFmtId="0" xfId="0" applyFont="1" applyBorder="1" applyAlignment="1" applyProtection="1">
      <alignment horizontal="center" wrapText="1"/>
      <protection hidden="0" locked="1"/>
    </xf>
    <xf fontId="2" fillId="0" borderId="2" numFmtId="0" xfId="0" applyFont="1" applyBorder="1" applyAlignment="1" applyProtection="1">
      <alignment horizontal="center" wrapText="1"/>
      <protection hidden="0" locked="1"/>
    </xf>
    <xf fontId="11" fillId="0" borderId="4" numFmtId="0" xfId="0" applyFont="1" applyBorder="1" applyAlignment="1" applyProtection="1">
      <alignment horizontal="center" wrapText="1"/>
      <protection hidden="0" locked="1"/>
    </xf>
    <xf fontId="0" fillId="0" borderId="0" numFmtId="0" xfId="0" applyProtection="0">
      <protection hidden="0" locked="1"/>
    </xf>
    <xf fontId="10" fillId="2" borderId="2" numFmtId="0" xfId="0" applyFont="1" applyFill="1" applyBorder="1" applyAlignment="1" applyProtection="1">
      <alignment horizontal="center" wrapText="1"/>
      <protection hidden="0" locked="1"/>
    </xf>
    <xf fontId="11" fillId="0" borderId="2" numFmtId="0" xfId="0" applyFont="1" applyBorder="1" applyAlignment="1" applyProtection="1">
      <alignment horizontal="center" wrapText="1"/>
      <protection hidden="0" locked="1"/>
    </xf>
    <xf fontId="11" fillId="0" borderId="2" numFmtId="2" xfId="0" applyNumberFormat="1" applyFont="1" applyBorder="1" applyAlignment="1" applyProtection="1">
      <alignment horizontal="center" wrapText="1"/>
      <protection hidden="0" locked="1"/>
    </xf>
    <xf fontId="2" fillId="0" borderId="0" numFmtId="0" xfId="0" applyFont="1" applyAlignment="1" applyProtection="1">
      <alignment vertical="center"/>
      <protection hidden="0" locked="1"/>
    </xf>
    <xf fontId="11" fillId="0" borderId="2" numFmtId="0" xfId="0" applyFont="1" applyBorder="1" applyAlignment="1" applyProtection="1">
      <alignment horizontal="right" vertical="center" wrapText="1"/>
      <protection hidden="0" locked="1"/>
    </xf>
    <xf fontId="11" fillId="0" borderId="3" numFmtId="4" xfId="0" applyNumberFormat="1" applyFont="1" applyBorder="1" applyAlignment="1" applyProtection="1">
      <alignment horizontal="center" vertical="center" wrapText="1"/>
      <protection hidden="0" locked="1"/>
    </xf>
    <xf fontId="2" fillId="0" borderId="5" numFmtId="0" xfId="0" applyFont="1" applyBorder="1" applyAlignment="1" applyProtection="1">
      <alignment horizontal="left" vertical="top" wrapText="1"/>
      <protection hidden="0" locked="1"/>
    </xf>
    <xf fontId="2" fillId="0" borderId="0" numFmtId="0" xfId="0" applyFont="1" applyAlignment="1" applyProtection="1">
      <alignment horizontal="left" vertical="top" wrapText="1"/>
      <protection hidden="0" locked="1"/>
    </xf>
    <xf fontId="13" fillId="0" borderId="0" numFmtId="0" xfId="0" applyFont="1" applyAlignment="1" applyProtection="1">
      <alignment horizontal="left" vertical="top" wrapText="1"/>
      <protection hidden="0" locked="1"/>
    </xf>
    <xf fontId="2" fillId="0" borderId="0" numFmtId="0" xfId="0" applyFont="1" applyAlignment="1" applyProtection="1">
      <alignment horizontal="justify" vertical="center" wrapText="1"/>
      <protection hidden="0" locked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2.png"/><Relationship Id="rId3" Type="http://schemas.openxmlformats.org/officeDocument/2006/relationships/image" Target="../media/image3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absolute">
    <xdr:from>
      <xdr:col>15</xdr:col>
      <xdr:colOff>295919</xdr:colOff>
      <xdr:row>39</xdr:row>
      <xdr:rowOff>107640</xdr:rowOff>
    </xdr:from>
    <xdr:to>
      <xdr:col>15</xdr:col>
      <xdr:colOff>475560</xdr:colOff>
      <xdr:row>40</xdr:row>
      <xdr:rowOff>173160</xdr:rowOff>
    </xdr:to>
    <xdr:sp>
      <xdr:nvSpPr>
        <xdr:cNvPr id="0" name="Shape 1"/>
        <xdr:cNvSpPr/>
      </xdr:nvSpPr>
      <xdr:spPr bwMode="auto">
        <a:xfrm>
          <a:off x="16639560" y="14639760"/>
          <a:ext cx="179640" cy="265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20</xdr:col>
      <xdr:colOff>394560</xdr:colOff>
      <xdr:row>4</xdr:row>
      <xdr:rowOff>619200</xdr:rowOff>
    </xdr:from>
    <xdr:to>
      <xdr:col>20</xdr:col>
      <xdr:colOff>574200</xdr:colOff>
      <xdr:row>4</xdr:row>
      <xdr:rowOff>884520</xdr:rowOff>
    </xdr:to>
    <xdr:sp>
      <xdr:nvSpPr>
        <xdr:cNvPr id="1" name="Shape 2"/>
        <xdr:cNvSpPr/>
      </xdr:nvSpPr>
      <xdr:spPr bwMode="auto">
        <a:xfrm>
          <a:off x="19916280" y="1200240"/>
          <a:ext cx="179640" cy="265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61920</xdr:colOff>
      <xdr:row>49</xdr:row>
      <xdr:rowOff>78480</xdr:rowOff>
    </xdr:from>
    <xdr:to>
      <xdr:col>1</xdr:col>
      <xdr:colOff>422279</xdr:colOff>
      <xdr:row>50</xdr:row>
      <xdr:rowOff>153360</xdr:rowOff>
    </xdr:to>
    <xdr:sp>
      <xdr:nvSpPr>
        <xdr:cNvPr id="2" name="Shape 3"/>
        <xdr:cNvSpPr/>
      </xdr:nvSpPr>
      <xdr:spPr bwMode="auto">
        <a:xfrm flipV="1">
          <a:off x="380520" y="16610400"/>
          <a:ext cx="360360" cy="274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108359</xdr:colOff>
      <xdr:row>46</xdr:row>
      <xdr:rowOff>21960</xdr:rowOff>
    </xdr:from>
    <xdr:to>
      <xdr:col>1</xdr:col>
      <xdr:colOff>2698199</xdr:colOff>
      <xdr:row>49</xdr:row>
      <xdr:rowOff>106199</xdr:rowOff>
    </xdr:to>
    <xdr:sp>
      <xdr:nvSpPr>
        <xdr:cNvPr id="3" name="Shape 4"/>
        <xdr:cNvSpPr/>
      </xdr:nvSpPr>
      <xdr:spPr bwMode="auto">
        <a:xfrm>
          <a:off x="426960" y="15954120"/>
          <a:ext cx="2589840" cy="68436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19800</xdr:colOff>
      <xdr:row>16</xdr:row>
      <xdr:rowOff>550080</xdr:rowOff>
    </xdr:from>
    <xdr:to>
      <xdr:col>1</xdr:col>
      <xdr:colOff>1975680</xdr:colOff>
      <xdr:row>16</xdr:row>
      <xdr:rowOff>1175400</xdr:rowOff>
    </xdr:to>
    <xdr:pic>
      <xdr:nvPicPr>
        <xdr:cNvPr id="4" name="Picture 5" descr=""/>
        <xdr:cNvPicPr/>
      </xdr:nvPicPr>
      <xdr:blipFill>
        <a:blip r:embed="rId1"/>
        <a:stretch/>
      </xdr:blipFill>
      <xdr:spPr bwMode="auto">
        <a:xfrm>
          <a:off x="19800" y="8202600"/>
          <a:ext cx="2274480" cy="625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1</xdr:col>
      <xdr:colOff>2214720</xdr:colOff>
      <xdr:row>16</xdr:row>
      <xdr:rowOff>464039</xdr:rowOff>
    </xdr:from>
    <xdr:to>
      <xdr:col>2</xdr:col>
      <xdr:colOff>494640</xdr:colOff>
      <xdr:row>16</xdr:row>
      <xdr:rowOff>1240560</xdr:rowOff>
    </xdr:to>
    <xdr:pic>
      <xdr:nvPicPr>
        <xdr:cNvPr id="5" name="Picture 6" descr=""/>
        <xdr:cNvPicPr/>
      </xdr:nvPicPr>
      <xdr:blipFill>
        <a:blip r:embed="rId2"/>
        <a:stretch/>
      </xdr:blipFill>
      <xdr:spPr bwMode="auto">
        <a:xfrm>
          <a:off x="2533320" y="8116560"/>
          <a:ext cx="1121040" cy="776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7</xdr:col>
      <xdr:colOff>1063080</xdr:colOff>
      <xdr:row>11</xdr:row>
      <xdr:rowOff>632160</xdr:rowOff>
    </xdr:from>
    <xdr:to>
      <xdr:col>9</xdr:col>
      <xdr:colOff>23400</xdr:colOff>
      <xdr:row>12</xdr:row>
      <xdr:rowOff>338399</xdr:rowOff>
    </xdr:to>
    <xdr:pic>
      <xdr:nvPicPr>
        <xdr:cNvPr id="6" name="Picture 2" descr=""/>
        <xdr:cNvPicPr/>
      </xdr:nvPicPr>
      <xdr:blipFill>
        <a:blip r:embed="rId3"/>
        <a:stretch/>
      </xdr:blipFill>
      <xdr:spPr bwMode="auto">
        <a:xfrm>
          <a:off x="7960320" y="4298040"/>
          <a:ext cx="1711800" cy="582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9</xdr:col>
      <xdr:colOff>389880</xdr:colOff>
      <xdr:row>12</xdr:row>
      <xdr:rowOff>481680</xdr:rowOff>
    </xdr:from>
    <xdr:to>
      <xdr:col>9</xdr:col>
      <xdr:colOff>1434960</xdr:colOff>
      <xdr:row>12</xdr:row>
      <xdr:rowOff>849599</xdr:rowOff>
    </xdr:to>
    <xdr:pic>
      <xdr:nvPicPr>
        <xdr:cNvPr id="7" name="Picture 1" descr=""/>
        <xdr:cNvPicPr/>
      </xdr:nvPicPr>
      <xdr:blipFill>
        <a:blip r:embed="rId4"/>
        <a:stretch/>
      </xdr:blipFill>
      <xdr:spPr bwMode="auto">
        <a:xfrm>
          <a:off x="10038600" y="5023800"/>
          <a:ext cx="1045080" cy="367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</a:gra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0"/>
  </sheetPr>
  <sheetViews>
    <sheetView showFormulas="0" showGridLines="1" showRowColHeaders="1" showZeros="1" view="normal" topLeftCell="A13" zoomScale="100" workbookViewId="0">
      <selection activeCell="A9" activeCellId="0" sqref="A9"/>
    </sheetView>
  </sheetViews>
  <sheetFormatPr defaultColWidth="9.01953125" defaultRowHeight="15.75" customHeight="1"/>
  <cols>
    <col customWidth="1" min="1" max="1" style="1" width="4.5199999999999996"/>
    <col customWidth="1" min="2" max="2" style="1" width="40.310000000000002"/>
    <col customWidth="1" min="3" max="3" style="1" width="9.5899999999999999"/>
    <col customWidth="0" min="4" max="4" style="1" width="9.0199999999999996"/>
    <col customWidth="1" min="5" max="5" style="1" width="11.56"/>
    <col customWidth="1" min="6" max="7" style="1" width="11.43"/>
    <col customWidth="1" min="8" max="8" style="1" width="15.359999999999999"/>
    <col customWidth="1" min="9" max="9" style="1" width="23.68"/>
    <col customWidth="1" min="10" max="10" style="1" width="23.82"/>
    <col customWidth="1" min="11" max="11" style="1" width="35.090000000000003"/>
    <col customWidth="0" min="12" max="14" style="1" width="9.0199999999999996"/>
    <col customWidth="1" min="15" max="15" style="1" width="11.529999999999999"/>
    <col customWidth="0" min="16" max="16383" style="1" width="9.0199999999999996"/>
    <col customWidth="1" min="16384" max="16384" style="1" width="11.529999999999999"/>
  </cols>
  <sheetData>
    <row r="1" s="2" customFormat="1" ht="16.5" hidden="1" customHeight="1">
      <c r="A1" s="3"/>
      <c r="B1" s="4"/>
      <c r="C1" s="4"/>
      <c r="D1" s="4"/>
      <c r="E1" s="5"/>
      <c r="F1" s="5"/>
      <c r="G1" s="6"/>
      <c r="H1" s="6"/>
      <c r="I1" s="6"/>
      <c r="J1" s="6"/>
      <c r="K1" s="6"/>
      <c r="O1" s="2"/>
    </row>
    <row r="2" s="2" customFormat="1" ht="18" hidden="1" customHeight="1">
      <c r="A2" s="3"/>
      <c r="B2" s="4"/>
      <c r="C2" s="4"/>
      <c r="D2" s="4"/>
      <c r="E2" s="5"/>
      <c r="F2" s="5"/>
      <c r="G2" s="6"/>
      <c r="H2" s="6"/>
      <c r="I2" s="6"/>
      <c r="J2" s="6"/>
      <c r="K2" s="6"/>
      <c r="O2" s="2"/>
    </row>
    <row r="3" s="2" customFormat="1" ht="18" hidden="1" customHeight="1">
      <c r="A3" s="3"/>
      <c r="B3" s="4"/>
      <c r="C3" s="4"/>
      <c r="D3" s="4"/>
      <c r="E3" s="5"/>
      <c r="F3" s="5"/>
      <c r="G3" s="6"/>
      <c r="H3" s="6"/>
      <c r="I3" s="6"/>
      <c r="J3" s="6"/>
      <c r="K3" s="6"/>
      <c r="O3" s="2"/>
    </row>
    <row r="4" ht="45.75" customHeight="1">
      <c r="A4" s="7" t="s">
        <v>0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="8" customFormat="1" ht="73.5" customHeight="1">
      <c r="A5" s="9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O5" s="2"/>
    </row>
    <row r="6" s="10" customFormat="1" ht="17.899999999999999" customHeight="1">
      <c r="A6" s="11" t="s">
        <v>2</v>
      </c>
      <c r="B6" s="11"/>
      <c r="C6" s="11"/>
      <c r="D6" s="11"/>
      <c r="E6" s="11"/>
      <c r="F6" s="11"/>
      <c r="G6" s="11"/>
      <c r="H6" s="11"/>
      <c r="I6" s="11"/>
      <c r="J6" s="11"/>
      <c r="K6" s="11"/>
      <c r="O6" s="2"/>
    </row>
    <row r="7" ht="21.75" customHeight="1">
      <c r="A7" s="12" t="s">
        <v>3</v>
      </c>
      <c r="B7" s="12"/>
      <c r="C7" s="12"/>
      <c r="D7" s="12"/>
      <c r="E7" s="12"/>
      <c r="F7" s="12"/>
      <c r="G7" s="12"/>
      <c r="H7" s="12"/>
      <c r="I7" s="12"/>
      <c r="J7" s="12"/>
      <c r="K7" s="12"/>
    </row>
    <row r="8" ht="18.75" customHeight="1">
      <c r="A8" s="13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</row>
    <row r="9" ht="51.75" customHeight="1">
      <c r="A9" s="13" t="s">
        <v>5</v>
      </c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="14" customFormat="1" ht="58.5" customHeight="1">
      <c r="A10" s="7" t="s">
        <v>6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1"/>
      <c r="O10" s="2"/>
    </row>
    <row r="11" ht="0.75" customHeight="1">
      <c r="A11" s="15"/>
      <c r="B11" s="16"/>
      <c r="C11" s="16"/>
      <c r="D11" s="16"/>
      <c r="E11" s="16"/>
      <c r="F11" s="16"/>
      <c r="G11" s="16"/>
      <c r="H11" s="16"/>
      <c r="I11" s="17"/>
      <c r="J11" s="16"/>
      <c r="K11" s="16"/>
    </row>
    <row r="12" ht="69" customHeight="1">
      <c r="A12" s="18" t="s">
        <v>7</v>
      </c>
      <c r="B12" s="18" t="s">
        <v>8</v>
      </c>
      <c r="C12" s="19" t="s">
        <v>9</v>
      </c>
      <c r="D12" s="20" t="s">
        <v>10</v>
      </c>
      <c r="E12" s="20" t="s">
        <v>11</v>
      </c>
      <c r="F12" s="20"/>
      <c r="G12" s="20"/>
      <c r="H12" s="18" t="s">
        <v>12</v>
      </c>
      <c r="I12" s="21" t="s">
        <v>13</v>
      </c>
      <c r="J12" s="21" t="s">
        <v>14</v>
      </c>
      <c r="K12" s="18" t="s">
        <v>15</v>
      </c>
      <c r="L12" s="22"/>
    </row>
    <row r="13" ht="186.75" customHeight="1">
      <c r="A13" s="18"/>
      <c r="B13" s="18"/>
      <c r="C13" s="19"/>
      <c r="D13" s="20"/>
      <c r="E13" s="23" t="s">
        <v>16</v>
      </c>
      <c r="F13" s="23" t="s">
        <v>17</v>
      </c>
      <c r="G13" s="23" t="s">
        <v>18</v>
      </c>
      <c r="H13" s="18"/>
      <c r="I13" s="21"/>
      <c r="J13" s="21"/>
      <c r="K13" s="18"/>
      <c r="L13" s="22"/>
    </row>
    <row r="14" ht="15.75">
      <c r="A14" s="24">
        <v>1</v>
      </c>
      <c r="B14" s="24">
        <v>2</v>
      </c>
      <c r="C14" s="25">
        <v>3</v>
      </c>
      <c r="D14" s="25">
        <v>4</v>
      </c>
      <c r="E14" s="25">
        <v>5</v>
      </c>
      <c r="F14" s="25">
        <v>6</v>
      </c>
      <c r="G14" s="25">
        <v>7</v>
      </c>
      <c r="H14" s="25">
        <v>9</v>
      </c>
      <c r="I14" s="25">
        <v>10</v>
      </c>
      <c r="J14" s="25">
        <v>11</v>
      </c>
      <c r="K14" s="21">
        <v>12</v>
      </c>
    </row>
    <row r="15" ht="16.149999999999999">
      <c r="A15" s="26">
        <v>1</v>
      </c>
      <c r="B15" s="27" t="s">
        <v>19</v>
      </c>
      <c r="C15" s="28" t="s">
        <v>20</v>
      </c>
      <c r="D15" s="29">
        <v>16</v>
      </c>
      <c r="E15" s="29">
        <v>2900</v>
      </c>
      <c r="F15" s="29">
        <v>2800</v>
      </c>
      <c r="G15" s="29">
        <v>3300</v>
      </c>
      <c r="H15" s="29">
        <f>ROUND((E15+F15+G15)/3, 2)</f>
        <v>3000</v>
      </c>
      <c r="I15" s="30">
        <f>SQRT(SUM(POWER(G15-H15, 2), POWER(F15-H15, 2), POWER(E15-H15, 2))/(COLUMNS(E15:G15)-1))</f>
        <v>264.57513110645903</v>
      </c>
      <c r="J15" s="30">
        <f>I15/H15*100</f>
        <v>8.8191710368819702</v>
      </c>
      <c r="K15" s="26">
        <f>H15*D15</f>
        <v>48000</v>
      </c>
    </row>
    <row r="16" s="31" customFormat="1" ht="26.25" customHeight="1">
      <c r="A16" s="32" t="s">
        <v>21</v>
      </c>
      <c r="B16" s="32"/>
      <c r="C16" s="32"/>
      <c r="D16" s="32"/>
      <c r="E16" s="32"/>
      <c r="F16" s="32"/>
      <c r="G16" s="32"/>
      <c r="H16" s="32"/>
      <c r="I16" s="32"/>
      <c r="J16" s="32"/>
      <c r="K16" s="33">
        <v>48000</v>
      </c>
      <c r="O16" s="2"/>
    </row>
    <row r="17" ht="103.7" customHeight="1">
      <c r="A17" s="34" t="s">
        <v>22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</row>
    <row r="18" ht="87.75" customHeight="1">
      <c r="A18" s="35" t="s">
        <v>23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ht="3" hidden="1" customHeight="1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</row>
    <row r="20" s="3" customFormat="1" ht="51" customHeight="1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</row>
    <row r="1048576" ht="12.800000000000001" customHeight="1"/>
  </sheetData>
  <mergeCells count="21">
    <mergeCell ref="A4:K4"/>
    <mergeCell ref="A5:K5"/>
    <mergeCell ref="A6:K6"/>
    <mergeCell ref="A7:K7"/>
    <mergeCell ref="A8:K8"/>
    <mergeCell ref="A9:K9"/>
    <mergeCell ref="A10:K10"/>
    <mergeCell ref="A12:A13"/>
    <mergeCell ref="B12:B13"/>
    <mergeCell ref="C12:C13"/>
    <mergeCell ref="D12:D13"/>
    <mergeCell ref="E12:G12"/>
    <mergeCell ref="H12:H13"/>
    <mergeCell ref="I12:I13"/>
    <mergeCell ref="J12:J13"/>
    <mergeCell ref="K12:K13"/>
    <mergeCell ref="A16:J16"/>
    <mergeCell ref="A17:K17"/>
    <mergeCell ref="A18:K18"/>
    <mergeCell ref="A19:K19"/>
    <mergeCell ref="A20:O20"/>
  </mergeCells>
  <printOptions headings="0" gridLines="0"/>
  <pageMargins left="0.39375000000000004" right="0.39375000000000004" top="0.39375000000000004" bottom="0.39375000000000004" header="0.51181102362204689" footer="0.51181102362204689"/>
  <pageSetup paperSize="9" scale="48" fitToWidth="1" fitToHeight="1" pageOrder="downThenOver" orientation="portrait" usePrinterDefaults="1" blackAndWhite="0" draft="0" cellComments="none" useFirstPageNumber="0" errors="displayed" horizontalDpi="300" verticalDpi="3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Р7-Офис/2024.3.2.584</Application>
  <Template>Normal.dotm</Templ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dc:language>ru-RU</dc:language>
  <cp:revision>10</cp:revision>
  <dcterms:modified xsi:type="dcterms:W3CDTF">2026-06-17T08:27:48Z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