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ih.ma\Desktop\перезаряд огнетушителей\"/>
    </mc:Choice>
  </mc:AlternateContent>
  <xr:revisionPtr revIDLastSave="0" documentId="13_ncr:1_{D70AF0A7-6B3D-4346-88D3-CA234067BD32}" xr6:coauthVersionLast="37" xr6:coauthVersionMax="47" xr10:uidLastSave="{00000000-0000-0000-0000-000000000000}"/>
  <bookViews>
    <workbookView xWindow="0" yWindow="0" windowWidth="28800" windowHeight="11625" xr2:uid="{129FA04D-534C-7F4D-9A1C-77332D671964}"/>
  </bookViews>
  <sheets>
    <sheet name="Лист1" sheetId="2" r:id="rId1"/>
  </sheets>
  <definedNames>
    <definedName name="_xlnm.Print_Area" localSheetId="0">Лист1!$A$1:$M$27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2" l="1"/>
  <c r="N29" i="2" l="1"/>
  <c r="O29" i="2" s="1"/>
  <c r="N27" i="2"/>
  <c r="O27" i="2" s="1"/>
  <c r="N25" i="2"/>
  <c r="O25" i="2" s="1"/>
  <c r="N23" i="2"/>
  <c r="O23" i="2" s="1"/>
  <c r="N21" i="2"/>
  <c r="O21" i="2" s="1"/>
  <c r="N19" i="2"/>
  <c r="O19" i="2" s="1"/>
  <c r="N17" i="2"/>
  <c r="O17" i="2" s="1"/>
  <c r="N15" i="2"/>
  <c r="O15" i="2" s="1"/>
  <c r="N13" i="2"/>
  <c r="O13" i="2" s="1"/>
  <c r="O31" i="2" l="1"/>
</calcChain>
</file>

<file path=xl/sharedStrings.xml><?xml version="1.0" encoding="utf-8"?>
<sst xmlns="http://schemas.openxmlformats.org/spreadsheetml/2006/main" count="157" uniqueCount="42">
  <si>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</si>
  <si>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</si>
  <si>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</si>
  <si>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</si>
  <si>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</si>
  <si>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</si>
  <si>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</si>
  <si>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Используемый метод определения НМЦК с обоснованием: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</si>
  <si>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</si>
  <si>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</si>
  <si>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</si>
  <si>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</si>
  <si>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</si>
  <si>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</si>
  <si>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</si>
  <si>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</si>
  <si>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</si>
  <si>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</si>
  <si>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</si>
  <si>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</si>
  <si>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</si>
  <si>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цена источника 4</t>
  </si>
  <si>
    <t>цена источника 5</t>
  </si>
  <si>
    <t>Перезарядка огнетушителей ОП-5</t>
  </si>
  <si>
    <t>Перезарядка огнетушителей ОП-3</t>
  </si>
  <si>
    <t>Перезарядка огнетушителей ОВП-8 (з)</t>
  </si>
  <si>
    <t>Перезарядка огнетушителей ОУ-3</t>
  </si>
  <si>
    <t>Перезарядка огнетушителей ОУ-8</t>
  </si>
  <si>
    <t>Перезарядка огнетушителей ОУ-10</t>
  </si>
  <si>
    <t>Перезарядка огнетушителей ОП-4</t>
  </si>
  <si>
    <t>Перезарядка огнетушителей ОП-4(з)</t>
  </si>
  <si>
    <t>Перезарядка огнетушителей ОП-4(г)</t>
  </si>
  <si>
    <t>7</t>
  </si>
  <si>
    <t>1</t>
  </si>
  <si>
    <t>2</t>
  </si>
  <si>
    <t>24</t>
  </si>
  <si>
    <t>55</t>
  </si>
  <si>
    <t>Дата подготовки обоснования НМЦК: 21.07.2026</t>
  </si>
  <si>
    <t>шт</t>
  </si>
  <si>
    <t>28.29.22.110</t>
  </si>
  <si>
    <t xml:space="preserve">На основании проведённого анализа рынка и расчётов, НМЦК составляет: </t>
  </si>
  <si>
    <t>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</si>
</sst>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left" vertical="center" inden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5</xdr:row>
      <xdr:rowOff>101613</xdr:rowOff>
    </xdr:from>
    <xdr:to>
      <xdr:col>3</xdr:col>
      <xdr:colOff>626354</xdr:colOff>
      <xdr:row>5</xdr:row>
      <xdr:rowOff>1656093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851A3A5C-1211-7258-B323-E8FF6C32FCE0}"/>
                </a:ext>
              </a:extLst>
            </xdr:cNvPr>
            <xdr:cNvSpPr txBox="1">
              <a:spLocks/>
            </xdr:cNvSpPr>
          </xdr:nvSpPr>
          <xdr:spPr>
            <a:xfrm>
              <a:off x="56065" y="2301888"/>
              <a:ext cx="3208714" cy="1554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Расчёт НМЦК (рын) произведён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</m:t>
                    </m:r>
                    <m:r>
                      <a:rPr lang="ru-RU" sz="1100" i="1">
                        <a:effectLst/>
                        <a:latin typeface="Cambria Math" panose="02040503050406030204" pitchFamily="18" charset="0"/>
                        <a:cs typeface="Times New Roman" panose="02020603050405020304" pitchFamily="18" charset="0"/>
                      </a:rPr>
                      <m:t>ё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851A3A5C-1211-7258-B323-E8FF6C32FCE0}"/>
                </a:ext>
              </a:extLst>
            </xdr:cNvPr>
            <xdr:cNvSpPr txBox="1">
              <a:spLocks/>
            </xdr:cNvSpPr>
          </xdr:nvSpPr>
          <xdr:spPr>
            <a:xfrm>
              <a:off x="56065" y="2301888"/>
              <a:ext cx="3208714" cy="1554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Расчёт НМЦК (рын) произведён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ru-RU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расч" ё"те;</a:t>
              </a:r>
              <a:r>
                <a:rPr lang="ru-RU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ru-RU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ru-RU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43"/>
  <sheetViews>
    <sheetView tabSelected="1" topLeftCell="A10" zoomScaleNormal="100" workbookViewId="0">
      <selection activeCell="H33" sqref="H33"/>
    </sheetView>
  </sheetViews>
  <sheetFormatPr defaultColWidth="15.875" defaultRowHeight="15.75" x14ac:dyDescent="0.25"/>
  <cols>
    <col min="1" max="1" width="3.875" bestFit="1" customWidth="1"/>
    <col min="2" max="2" width="27.875" bestFit="1" customWidth="1"/>
    <col min="3" max="3" width="2.875" bestFit="1" customWidth="1"/>
    <col min="4" max="4" width="20.875" bestFit="1" customWidth="1"/>
    <col min="5" max="5" width="1.875" bestFit="1" customWidth="1"/>
    <col min="6" max="6" width="16.875" bestFit="1" customWidth="1"/>
    <col min="7" max="7" width="20.875" bestFit="1" customWidth="1"/>
    <col min="8" max="8" width="13.875" bestFit="1" customWidth="1"/>
    <col min="9" max="13" width="20.875" bestFit="1" customWidth="1"/>
    <col min="14" max="15" width="15.875" bestFit="1" customWidth="1"/>
  </cols>
  <sheetData>
    <row r="1" spans="1:16" ht="24.95" customHeight="1" x14ac:dyDescent="0.25">
      <c r="A1" s="52" t="s">
        <v>16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53"/>
    </row>
    <row r="2" spans="1:16" ht="39.7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  <c r="O2" s="53"/>
    </row>
    <row r="3" spans="1:16" ht="65.099999999999994" customHeight="1" x14ac:dyDescent="0.25">
      <c r="A3" s="54" t="s">
        <v>7</v>
      </c>
      <c r="B3" s="54"/>
      <c r="C3" s="1"/>
      <c r="D3" s="54" t="s">
        <v>9</v>
      </c>
      <c r="E3" s="54"/>
      <c r="F3" s="54"/>
      <c r="G3" s="54"/>
      <c r="H3" s="54"/>
      <c r="I3" s="54"/>
      <c r="J3" s="54"/>
      <c r="K3" s="54"/>
      <c r="L3" s="54"/>
      <c r="M3" s="54"/>
      <c r="N3" s="53"/>
      <c r="O3" s="53"/>
    </row>
    <row r="4" spans="1:16" ht="20.100000000000001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6" ht="24.95" customHeight="1" x14ac:dyDescent="0.25">
      <c r="A5" s="56" t="s">
        <v>8</v>
      </c>
      <c r="B5" s="56"/>
      <c r="C5" s="2"/>
      <c r="D5" s="2"/>
      <c r="E5" s="5"/>
      <c r="F5" s="43"/>
      <c r="G5" s="43"/>
      <c r="H5" s="43"/>
      <c r="I5" s="43"/>
      <c r="J5" s="43"/>
      <c r="K5" s="43"/>
      <c r="L5" s="43"/>
      <c r="M5" s="43"/>
      <c r="N5" s="53"/>
      <c r="O5" s="53"/>
    </row>
    <row r="6" spans="1:16" ht="140.1" customHeight="1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55"/>
      <c r="O6" s="53"/>
    </row>
    <row r="7" spans="1:16" ht="15" customHeigh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6" ht="5.0999999999999996" customHeight="1" x14ac:dyDescent="0.25">
      <c r="A8" s="11"/>
      <c r="B8" s="10"/>
      <c r="C8" s="8"/>
      <c r="D8" s="8"/>
      <c r="E8" s="30"/>
      <c r="F8" s="10"/>
      <c r="G8" s="12"/>
      <c r="H8" s="12"/>
      <c r="I8" s="57"/>
      <c r="J8" s="58"/>
      <c r="K8" s="59" t="s">
        <v>17</v>
      </c>
      <c r="L8" s="59" t="s">
        <v>17</v>
      </c>
      <c r="M8" s="59" t="s">
        <v>17</v>
      </c>
      <c r="N8" s="12"/>
      <c r="O8" s="12"/>
      <c r="P8" s="5"/>
    </row>
    <row r="9" spans="1:16" ht="20.100000000000001" customHeight="1" x14ac:dyDescent="0.25">
      <c r="A9" s="62" t="s">
        <v>0</v>
      </c>
      <c r="B9" s="60" t="s">
        <v>4</v>
      </c>
      <c r="C9" s="61"/>
      <c r="D9" s="61"/>
      <c r="E9" s="49"/>
      <c r="F9" s="44" t="s">
        <v>1</v>
      </c>
      <c r="G9" s="44" t="s">
        <v>2</v>
      </c>
      <c r="H9" s="44" t="s">
        <v>3</v>
      </c>
      <c r="I9" s="46" t="s">
        <v>10</v>
      </c>
      <c r="J9" s="47"/>
      <c r="K9" s="48" t="s">
        <v>17</v>
      </c>
      <c r="L9" s="48" t="s">
        <v>17</v>
      </c>
      <c r="M9" s="48" t="s">
        <v>17</v>
      </c>
      <c r="N9" s="37" t="s">
        <v>11</v>
      </c>
      <c r="O9" s="44" t="s">
        <v>12</v>
      </c>
      <c r="P9" s="5"/>
    </row>
    <row r="10" spans="1:16" ht="2.1" customHeight="1" x14ac:dyDescent="0.25">
      <c r="A10" s="62"/>
      <c r="B10" s="60"/>
      <c r="C10" s="61"/>
      <c r="D10" s="61"/>
      <c r="E10" s="49"/>
      <c r="F10" s="44"/>
      <c r="G10" s="44"/>
      <c r="H10" s="44"/>
      <c r="I10" s="12"/>
      <c r="J10" s="12"/>
      <c r="K10" s="12" t="s">
        <v>17</v>
      </c>
      <c r="L10" s="12" t="s">
        <v>17</v>
      </c>
      <c r="M10" s="12" t="s">
        <v>17</v>
      </c>
      <c r="N10" s="37"/>
      <c r="O10" s="44"/>
      <c r="P10" s="5"/>
    </row>
    <row r="11" spans="1:16" ht="20.100000000000001" customHeight="1" x14ac:dyDescent="0.25">
      <c r="A11" s="63"/>
      <c r="B11" s="39"/>
      <c r="C11" s="40"/>
      <c r="D11" s="40"/>
      <c r="E11" s="49"/>
      <c r="F11" s="45"/>
      <c r="G11" s="45"/>
      <c r="H11" s="45"/>
      <c r="I11" s="7" t="s">
        <v>18</v>
      </c>
      <c r="J11" s="4" t="s">
        <v>19</v>
      </c>
      <c r="K11" s="22" t="s">
        <v>20</v>
      </c>
      <c r="L11" s="22" t="s">
        <v>21</v>
      </c>
      <c r="M11" s="22" t="s">
        <v>22</v>
      </c>
      <c r="N11" s="38"/>
      <c r="O11" s="45"/>
      <c r="P11" s="5"/>
    </row>
    <row r="12" spans="1:16" ht="5.0999999999999996" customHeight="1" x14ac:dyDescent="0.25">
      <c r="A12" s="31"/>
      <c r="B12" s="28"/>
      <c r="C12" s="29"/>
      <c r="D12" s="29"/>
      <c r="E12" s="19"/>
      <c r="F12" s="12"/>
      <c r="G12" s="19"/>
      <c r="H12" s="19"/>
      <c r="I12" s="15"/>
      <c r="J12" s="13"/>
      <c r="K12" s="28" t="s">
        <v>17</v>
      </c>
      <c r="L12" s="28" t="s">
        <v>17</v>
      </c>
      <c r="M12" s="28" t="s">
        <v>17</v>
      </c>
      <c r="N12" s="15"/>
      <c r="O12" s="19"/>
      <c r="P12" s="5"/>
    </row>
    <row r="13" spans="1:16" ht="39.950000000000003" customHeight="1" x14ac:dyDescent="0.25">
      <c r="A13" s="27">
        <v>1</v>
      </c>
      <c r="B13" s="39" t="s">
        <v>23</v>
      </c>
      <c r="C13" s="40"/>
      <c r="D13" s="40"/>
      <c r="E13" s="32" t="s">
        <v>17</v>
      </c>
      <c r="F13" s="35" t="s">
        <v>39</v>
      </c>
      <c r="G13" s="35" t="s">
        <v>38</v>
      </c>
      <c r="H13" s="3" t="s">
        <v>32</v>
      </c>
      <c r="I13" s="16">
        <v>552</v>
      </c>
      <c r="J13" s="16">
        <v>500</v>
      </c>
      <c r="K13" s="16">
        <v>665</v>
      </c>
      <c r="L13" s="16">
        <v>562</v>
      </c>
      <c r="M13" s="16">
        <v>561</v>
      </c>
      <c r="N13" s="16">
        <f>AVERAGE(I13:M13)</f>
        <v>568</v>
      </c>
      <c r="O13" s="16">
        <f>N13*H13</f>
        <v>3976</v>
      </c>
      <c r="P13" s="5"/>
    </row>
    <row r="14" spans="1:16" ht="5.0999999999999996" customHeight="1" x14ac:dyDescent="0.25">
      <c r="A14" s="31" t="s">
        <v>17</v>
      </c>
      <c r="B14" s="41" t="s">
        <v>17</v>
      </c>
      <c r="C14" s="42"/>
      <c r="D14" s="42"/>
      <c r="E14" s="19" t="s">
        <v>17</v>
      </c>
      <c r="F14" s="35"/>
      <c r="G14" s="35"/>
      <c r="H14" s="19" t="s">
        <v>17</v>
      </c>
      <c r="I14" s="15" t="s">
        <v>17</v>
      </c>
      <c r="J14" s="13" t="s">
        <v>17</v>
      </c>
      <c r="K14" s="28" t="s">
        <v>17</v>
      </c>
      <c r="L14" s="28" t="s">
        <v>17</v>
      </c>
      <c r="M14" s="28" t="s">
        <v>17</v>
      </c>
      <c r="N14" s="15" t="s">
        <v>17</v>
      </c>
      <c r="O14" s="19" t="s">
        <v>17</v>
      </c>
    </row>
    <row r="15" spans="1:16" ht="39.950000000000003" customHeight="1" x14ac:dyDescent="0.25">
      <c r="A15" s="27">
        <v>2</v>
      </c>
      <c r="B15" s="39" t="s">
        <v>24</v>
      </c>
      <c r="C15" s="40"/>
      <c r="D15" s="40"/>
      <c r="E15" s="32" t="s">
        <v>17</v>
      </c>
      <c r="F15" s="35"/>
      <c r="G15" s="35"/>
      <c r="H15" s="3" t="s">
        <v>33</v>
      </c>
      <c r="I15" s="16">
        <v>346</v>
      </c>
      <c r="J15" s="16">
        <v>420</v>
      </c>
      <c r="K15" s="16">
        <v>348</v>
      </c>
      <c r="L15" s="16">
        <v>346</v>
      </c>
      <c r="M15" s="16">
        <v>327</v>
      </c>
      <c r="N15" s="16">
        <f>AVERAGE(I15:M15)</f>
        <v>357.4</v>
      </c>
      <c r="O15" s="16">
        <f>N15*H15</f>
        <v>357.4</v>
      </c>
    </row>
    <row r="16" spans="1:16" ht="5.0999999999999996" customHeight="1" x14ac:dyDescent="0.25">
      <c r="A16" s="31" t="s">
        <v>17</v>
      </c>
      <c r="B16" s="41" t="s">
        <v>17</v>
      </c>
      <c r="C16" s="42"/>
      <c r="D16" s="42"/>
      <c r="E16" s="19" t="s">
        <v>17</v>
      </c>
      <c r="F16" s="35"/>
      <c r="G16" s="35"/>
      <c r="H16" s="19" t="s">
        <v>17</v>
      </c>
      <c r="I16" s="15" t="s">
        <v>17</v>
      </c>
      <c r="J16" s="13" t="s">
        <v>17</v>
      </c>
      <c r="K16" s="28" t="s">
        <v>17</v>
      </c>
      <c r="L16" s="28" t="s">
        <v>17</v>
      </c>
      <c r="M16" s="28" t="s">
        <v>17</v>
      </c>
      <c r="N16" s="15" t="s">
        <v>17</v>
      </c>
      <c r="O16" s="19" t="s">
        <v>17</v>
      </c>
    </row>
    <row r="17" spans="1:15" ht="39.950000000000003" customHeight="1" x14ac:dyDescent="0.25">
      <c r="A17" s="27">
        <v>3</v>
      </c>
      <c r="B17" s="39" t="s">
        <v>25</v>
      </c>
      <c r="C17" s="40"/>
      <c r="D17" s="40"/>
      <c r="E17" s="32" t="s">
        <v>17</v>
      </c>
      <c r="F17" s="35"/>
      <c r="G17" s="35"/>
      <c r="H17" s="3" t="s">
        <v>34</v>
      </c>
      <c r="I17" s="16">
        <v>386</v>
      </c>
      <c r="J17" s="16">
        <v>720</v>
      </c>
      <c r="K17" s="16">
        <v>380</v>
      </c>
      <c r="L17" s="16">
        <v>394</v>
      </c>
      <c r="M17" s="16">
        <v>371</v>
      </c>
      <c r="N17" s="16">
        <f>AVERAGE(I17:M17)</f>
        <v>450.2</v>
      </c>
      <c r="O17" s="16">
        <f>N17*H17</f>
        <v>900.4</v>
      </c>
    </row>
    <row r="18" spans="1:15" ht="5.0999999999999996" customHeight="1" x14ac:dyDescent="0.25">
      <c r="A18" s="31" t="s">
        <v>17</v>
      </c>
      <c r="B18" s="41" t="s">
        <v>17</v>
      </c>
      <c r="C18" s="42"/>
      <c r="D18" s="42"/>
      <c r="E18" s="19" t="s">
        <v>17</v>
      </c>
      <c r="F18" s="35"/>
      <c r="G18" s="35"/>
      <c r="H18" s="19" t="s">
        <v>17</v>
      </c>
      <c r="I18" s="15" t="s">
        <v>17</v>
      </c>
      <c r="J18" s="13" t="s">
        <v>17</v>
      </c>
      <c r="K18" s="28" t="s">
        <v>17</v>
      </c>
      <c r="L18" s="28" t="s">
        <v>17</v>
      </c>
      <c r="M18" s="28" t="s">
        <v>17</v>
      </c>
      <c r="N18" s="15" t="s">
        <v>17</v>
      </c>
      <c r="O18" s="19" t="s">
        <v>17</v>
      </c>
    </row>
    <row r="19" spans="1:15" ht="39.950000000000003" customHeight="1" x14ac:dyDescent="0.25">
      <c r="A19" s="27">
        <v>4</v>
      </c>
      <c r="B19" s="39" t="s">
        <v>26</v>
      </c>
      <c r="C19" s="40"/>
      <c r="D19" s="40"/>
      <c r="E19" s="32" t="s">
        <v>17</v>
      </c>
      <c r="F19" s="35"/>
      <c r="G19" s="35"/>
      <c r="H19" s="3" t="s">
        <v>35</v>
      </c>
      <c r="I19" s="16">
        <v>431</v>
      </c>
      <c r="J19" s="16">
        <v>572</v>
      </c>
      <c r="K19" s="16">
        <v>430</v>
      </c>
      <c r="L19" s="16">
        <v>436</v>
      </c>
      <c r="M19" s="16">
        <v>419</v>
      </c>
      <c r="N19" s="16">
        <f>AVERAGE(I19:M19)</f>
        <v>457.6</v>
      </c>
      <c r="O19" s="16">
        <f>N19*H19</f>
        <v>10982.400000000001</v>
      </c>
    </row>
    <row r="20" spans="1:15" ht="5.0999999999999996" customHeight="1" x14ac:dyDescent="0.25">
      <c r="A20" s="31" t="s">
        <v>17</v>
      </c>
      <c r="B20" s="41" t="s">
        <v>17</v>
      </c>
      <c r="C20" s="42"/>
      <c r="D20" s="42"/>
      <c r="E20" s="19" t="s">
        <v>17</v>
      </c>
      <c r="F20" s="35"/>
      <c r="G20" s="35"/>
      <c r="H20" s="19" t="s">
        <v>17</v>
      </c>
      <c r="I20" s="15" t="s">
        <v>17</v>
      </c>
      <c r="J20" s="13" t="s">
        <v>17</v>
      </c>
      <c r="K20" s="28" t="s">
        <v>17</v>
      </c>
      <c r="L20" s="28" t="s">
        <v>17</v>
      </c>
      <c r="M20" s="28" t="s">
        <v>17</v>
      </c>
      <c r="N20" s="15" t="s">
        <v>17</v>
      </c>
      <c r="O20" s="19" t="s">
        <v>17</v>
      </c>
    </row>
    <row r="21" spans="1:15" ht="39.950000000000003" customHeight="1" x14ac:dyDescent="0.25">
      <c r="A21" s="27">
        <v>5</v>
      </c>
      <c r="B21" s="39" t="s">
        <v>27</v>
      </c>
      <c r="C21" s="40"/>
      <c r="D21" s="40"/>
      <c r="E21" s="32" t="s">
        <v>17</v>
      </c>
      <c r="F21" s="35"/>
      <c r="G21" s="35"/>
      <c r="H21" s="3" t="s">
        <v>33</v>
      </c>
      <c r="I21" s="16">
        <v>1008</v>
      </c>
      <c r="J21" s="16">
        <v>920</v>
      </c>
      <c r="K21" s="16">
        <v>1002</v>
      </c>
      <c r="L21" s="16">
        <v>1018</v>
      </c>
      <c r="M21" s="16">
        <v>954</v>
      </c>
      <c r="N21" s="16">
        <f>AVERAGE(I21:M21)</f>
        <v>980.4</v>
      </c>
      <c r="O21" s="16">
        <f>N21*H21</f>
        <v>980.4</v>
      </c>
    </row>
    <row r="22" spans="1:15" ht="5.0999999999999996" customHeight="1" x14ac:dyDescent="0.25">
      <c r="A22" s="31" t="s">
        <v>17</v>
      </c>
      <c r="B22" s="41" t="s">
        <v>17</v>
      </c>
      <c r="C22" s="42"/>
      <c r="D22" s="42"/>
      <c r="E22" s="19" t="s">
        <v>17</v>
      </c>
      <c r="F22" s="35"/>
      <c r="G22" s="35"/>
      <c r="H22" s="19" t="s">
        <v>17</v>
      </c>
      <c r="I22" s="15" t="s">
        <v>17</v>
      </c>
      <c r="J22" s="13" t="s">
        <v>17</v>
      </c>
      <c r="K22" s="28" t="s">
        <v>17</v>
      </c>
      <c r="L22" s="28" t="s">
        <v>17</v>
      </c>
      <c r="M22" s="28" t="s">
        <v>17</v>
      </c>
      <c r="N22" s="15" t="s">
        <v>17</v>
      </c>
      <c r="O22" s="19" t="s">
        <v>17</v>
      </c>
    </row>
    <row r="23" spans="1:15" ht="39.950000000000003" customHeight="1" x14ac:dyDescent="0.25">
      <c r="A23" s="27">
        <v>6</v>
      </c>
      <c r="B23" s="39" t="s">
        <v>28</v>
      </c>
      <c r="C23" s="40"/>
      <c r="D23" s="40"/>
      <c r="E23" s="32" t="s">
        <v>17</v>
      </c>
      <c r="F23" s="35"/>
      <c r="G23" s="35"/>
      <c r="H23" s="3" t="s">
        <v>34</v>
      </c>
      <c r="I23" s="16">
        <v>1112</v>
      </c>
      <c r="J23" s="16">
        <v>1070</v>
      </c>
      <c r="K23" s="16">
        <v>1041</v>
      </c>
      <c r="L23" s="16">
        <v>1132</v>
      </c>
      <c r="M23" s="16">
        <v>1037</v>
      </c>
      <c r="N23" s="16">
        <f>AVERAGE(I23:M23)</f>
        <v>1078.4000000000001</v>
      </c>
      <c r="O23" s="16">
        <f>N23*H23</f>
        <v>2156.8000000000002</v>
      </c>
    </row>
    <row r="24" spans="1:15" ht="5.0999999999999996" customHeight="1" x14ac:dyDescent="0.25">
      <c r="A24" s="31" t="s">
        <v>17</v>
      </c>
      <c r="B24" s="41" t="s">
        <v>17</v>
      </c>
      <c r="C24" s="42"/>
      <c r="D24" s="42"/>
      <c r="E24" s="19" t="s">
        <v>17</v>
      </c>
      <c r="F24" s="35"/>
      <c r="G24" s="35"/>
      <c r="H24" s="19" t="s">
        <v>17</v>
      </c>
      <c r="I24" s="15" t="s">
        <v>17</v>
      </c>
      <c r="J24" s="13" t="s">
        <v>17</v>
      </c>
      <c r="K24" s="28" t="s">
        <v>17</v>
      </c>
      <c r="L24" s="28" t="s">
        <v>17</v>
      </c>
      <c r="M24" s="28" t="s">
        <v>17</v>
      </c>
      <c r="N24" s="15" t="s">
        <v>17</v>
      </c>
      <c r="O24" s="19" t="s">
        <v>17</v>
      </c>
    </row>
    <row r="25" spans="1:15" ht="39.950000000000003" customHeight="1" x14ac:dyDescent="0.25">
      <c r="A25" s="27">
        <v>7</v>
      </c>
      <c r="B25" s="39" t="s">
        <v>29</v>
      </c>
      <c r="C25" s="40"/>
      <c r="D25" s="40"/>
      <c r="E25" s="32" t="s">
        <v>17</v>
      </c>
      <c r="F25" s="35"/>
      <c r="G25" s="35"/>
      <c r="H25" s="3" t="s">
        <v>36</v>
      </c>
      <c r="I25" s="16">
        <v>414</v>
      </c>
      <c r="J25" s="16">
        <v>450</v>
      </c>
      <c r="K25" s="16">
        <v>425</v>
      </c>
      <c r="L25" s="16">
        <v>424</v>
      </c>
      <c r="M25" s="16">
        <v>411</v>
      </c>
      <c r="N25" s="16">
        <f>AVERAGE(I25:M25)</f>
        <v>424.8</v>
      </c>
      <c r="O25" s="16">
        <f>N25*H25</f>
        <v>23364</v>
      </c>
    </row>
    <row r="26" spans="1:15" ht="5.0999999999999996" customHeight="1" x14ac:dyDescent="0.25">
      <c r="A26" s="31" t="s">
        <v>17</v>
      </c>
      <c r="B26" s="41" t="s">
        <v>17</v>
      </c>
      <c r="C26" s="42"/>
      <c r="D26" s="42"/>
      <c r="E26" s="19" t="s">
        <v>17</v>
      </c>
      <c r="F26" s="35"/>
      <c r="G26" s="35"/>
      <c r="H26" s="19" t="s">
        <v>17</v>
      </c>
      <c r="I26" s="15" t="s">
        <v>17</v>
      </c>
      <c r="J26" s="13" t="s">
        <v>17</v>
      </c>
      <c r="K26" s="28" t="s">
        <v>17</v>
      </c>
      <c r="L26" s="28" t="s">
        <v>17</v>
      </c>
      <c r="M26" s="28" t="s">
        <v>17</v>
      </c>
      <c r="N26" s="15" t="s">
        <v>17</v>
      </c>
      <c r="O26" s="19" t="s">
        <v>17</v>
      </c>
    </row>
    <row r="27" spans="1:15" ht="39.950000000000003" customHeight="1" x14ac:dyDescent="0.25">
      <c r="A27" s="27">
        <v>8</v>
      </c>
      <c r="B27" s="39" t="s">
        <v>30</v>
      </c>
      <c r="C27" s="40"/>
      <c r="D27" s="40"/>
      <c r="E27" s="32" t="s">
        <v>17</v>
      </c>
      <c r="F27" s="35"/>
      <c r="G27" s="35"/>
      <c r="H27" s="3" t="s">
        <v>35</v>
      </c>
      <c r="I27" s="16">
        <v>414</v>
      </c>
      <c r="J27" s="16">
        <v>450</v>
      </c>
      <c r="K27" s="16">
        <v>430</v>
      </c>
      <c r="L27" s="16">
        <v>417</v>
      </c>
      <c r="M27" s="16">
        <v>415</v>
      </c>
      <c r="N27" s="16">
        <f>AVERAGE(I27:M27)</f>
        <v>425.2</v>
      </c>
      <c r="O27" s="16">
        <f>N27*H27</f>
        <v>10204.799999999999</v>
      </c>
    </row>
    <row r="28" spans="1:15" ht="5.0999999999999996" customHeight="1" x14ac:dyDescent="0.25">
      <c r="A28" s="31" t="s">
        <v>17</v>
      </c>
      <c r="B28" s="41" t="s">
        <v>17</v>
      </c>
      <c r="C28" s="42"/>
      <c r="D28" s="42"/>
      <c r="E28" s="19" t="s">
        <v>17</v>
      </c>
      <c r="F28" s="35"/>
      <c r="G28" s="35"/>
      <c r="H28" s="19" t="s">
        <v>17</v>
      </c>
      <c r="I28" s="15" t="s">
        <v>17</v>
      </c>
      <c r="J28" s="13" t="s">
        <v>17</v>
      </c>
      <c r="K28" s="28" t="s">
        <v>17</v>
      </c>
      <c r="L28" s="28" t="s">
        <v>17</v>
      </c>
      <c r="M28" s="28" t="s">
        <v>17</v>
      </c>
      <c r="N28" s="15" t="s">
        <v>17</v>
      </c>
      <c r="O28" s="19" t="s">
        <v>17</v>
      </c>
    </row>
    <row r="29" spans="1:15" ht="39.950000000000003" customHeight="1" x14ac:dyDescent="0.25">
      <c r="A29" s="27">
        <v>9</v>
      </c>
      <c r="B29" s="39" t="s">
        <v>31</v>
      </c>
      <c r="C29" s="40"/>
      <c r="D29" s="40"/>
      <c r="E29" s="32" t="s">
        <v>17</v>
      </c>
      <c r="F29" s="36"/>
      <c r="G29" s="36"/>
      <c r="H29" s="3" t="s">
        <v>34</v>
      </c>
      <c r="I29" s="16">
        <v>414</v>
      </c>
      <c r="J29" s="16">
        <v>450</v>
      </c>
      <c r="K29" s="16">
        <v>370</v>
      </c>
      <c r="L29" s="16">
        <v>371</v>
      </c>
      <c r="M29" s="16">
        <v>352</v>
      </c>
      <c r="N29" s="16">
        <f>AVERAGE(I29:M29)</f>
        <v>391.4</v>
      </c>
      <c r="O29" s="16">
        <f>N29*H29</f>
        <v>782.8</v>
      </c>
    </row>
    <row r="30" spans="1:15" ht="5.0999999999999996" customHeight="1" x14ac:dyDescent="0.25">
      <c r="A30" s="17"/>
      <c r="B30" s="6"/>
      <c r="C30" s="6"/>
      <c r="D30" s="6"/>
      <c r="E30" s="29"/>
      <c r="F30" s="18"/>
      <c r="G30" s="18"/>
      <c r="H30" s="18"/>
      <c r="I30" s="20"/>
      <c r="J30" s="20"/>
      <c r="K30" s="20"/>
      <c r="L30" s="18"/>
      <c r="M30" s="18"/>
    </row>
    <row r="31" spans="1:15" ht="20.100000000000001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 t="s">
        <v>17</v>
      </c>
      <c r="L31" s="5" t="s">
        <v>17</v>
      </c>
      <c r="M31" s="5" t="s">
        <v>17</v>
      </c>
      <c r="N31" s="33" t="s">
        <v>13</v>
      </c>
      <c r="O31" s="34">
        <f>SUM(O13:O29)</f>
        <v>53705</v>
      </c>
    </row>
    <row r="32" spans="1:15" ht="9.9499999999999993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4" ht="24.75" customHeight="1" x14ac:dyDescent="0.25">
      <c r="A33" s="65" t="s">
        <v>40</v>
      </c>
      <c r="B33" s="65"/>
      <c r="C33" s="65"/>
      <c r="D33" s="65"/>
      <c r="E33" s="65"/>
      <c r="F33" s="65"/>
      <c r="G33" s="65"/>
      <c r="H33" s="66">
        <f>O31</f>
        <v>53705</v>
      </c>
      <c r="I33" s="64" t="s">
        <v>41</v>
      </c>
      <c r="J33" s="64"/>
      <c r="K33" s="64"/>
      <c r="L33" s="64"/>
      <c r="M33" s="64"/>
      <c r="N33" s="5"/>
    </row>
    <row r="34" spans="1:14" ht="20.100000000000001" customHeight="1" x14ac:dyDescent="0.25">
      <c r="G34" s="5"/>
      <c r="H34" s="5"/>
      <c r="I34" s="5"/>
      <c r="J34" s="5"/>
      <c r="K34" s="5"/>
      <c r="L34" s="5"/>
      <c r="M34" s="5"/>
    </row>
    <row r="35" spans="1:14" ht="15" customHeight="1" x14ac:dyDescent="0.25">
      <c r="A35" s="43" t="s">
        <v>37</v>
      </c>
      <c r="B35" s="43"/>
      <c r="C35" s="43"/>
      <c r="D35" s="43"/>
      <c r="E35" s="43"/>
      <c r="F35" s="43"/>
      <c r="G35" s="43"/>
      <c r="H35" s="5"/>
      <c r="I35" s="5"/>
      <c r="J35" s="5"/>
      <c r="K35" s="5"/>
      <c r="L35" s="5"/>
      <c r="M35" s="5"/>
    </row>
    <row r="36" spans="1:14" ht="39.950000000000003" customHeight="1" x14ac:dyDescent="0.25">
      <c r="H36" s="5"/>
      <c r="I36" s="5"/>
      <c r="J36" s="5"/>
      <c r="K36" s="5"/>
      <c r="L36" s="5"/>
      <c r="M36" s="5"/>
    </row>
    <row r="37" spans="1:14" ht="15.75" customHeight="1" x14ac:dyDescent="0.25">
      <c r="A37" s="51" t="s">
        <v>14</v>
      </c>
      <c r="B37" s="51"/>
      <c r="C37" s="51"/>
      <c r="D37" s="51"/>
      <c r="E37" s="51"/>
      <c r="F37" s="51"/>
      <c r="G37" s="51"/>
      <c r="H37" s="5"/>
      <c r="I37" s="5"/>
      <c r="J37" s="5"/>
      <c r="K37" s="5"/>
      <c r="L37" s="5"/>
      <c r="M37" s="5"/>
    </row>
    <row r="38" spans="1:14" ht="9.9499999999999993" customHeight="1" x14ac:dyDescent="0.25">
      <c r="A38" s="9"/>
      <c r="B38" s="9"/>
      <c r="C38" s="9"/>
      <c r="D38" s="9"/>
      <c r="E38" s="9"/>
      <c r="F38" s="9"/>
      <c r="G38" s="9"/>
      <c r="H38" s="5"/>
      <c r="I38" s="5"/>
      <c r="J38" s="5"/>
      <c r="K38" s="5"/>
      <c r="L38" s="5"/>
      <c r="M38" s="5"/>
    </row>
    <row r="39" spans="1:14" ht="24.95" customHeight="1" x14ac:dyDescent="0.25">
      <c r="A39" s="26"/>
      <c r="B39" s="26"/>
      <c r="C39" s="26"/>
      <c r="D39" s="26"/>
      <c r="E39" s="26"/>
      <c r="F39" s="26"/>
      <c r="L39" s="5"/>
      <c r="M39" s="5"/>
    </row>
    <row r="40" spans="1:14" ht="15.75" customHeight="1" x14ac:dyDescent="0.25">
      <c r="A40" s="50" t="s">
        <v>5</v>
      </c>
      <c r="B40" s="50"/>
      <c r="C40" s="50"/>
      <c r="D40" s="50"/>
      <c r="E40" s="50"/>
      <c r="F40" s="50"/>
      <c r="G40" s="23"/>
      <c r="L40" s="5"/>
      <c r="M40" s="5"/>
    </row>
    <row r="41" spans="1:14" ht="5.0999999999999996" customHeight="1" x14ac:dyDescent="0.25">
      <c r="B41" s="21"/>
      <c r="C41" s="21"/>
      <c r="D41" s="21"/>
      <c r="E41" s="21"/>
      <c r="F41" s="21"/>
      <c r="G41" s="21"/>
      <c r="L41" s="5"/>
      <c r="M41" s="5"/>
    </row>
    <row r="42" spans="1:14" ht="24.95" customHeight="1" x14ac:dyDescent="0.25">
      <c r="B42" s="24"/>
      <c r="C42" s="25" t="s">
        <v>6</v>
      </c>
      <c r="D42" s="24"/>
      <c r="E42" s="24"/>
      <c r="F42" s="24"/>
      <c r="G42" s="21"/>
      <c r="L42" s="5"/>
      <c r="M42" s="5"/>
    </row>
    <row r="43" spans="1:14" ht="15.75" customHeight="1" x14ac:dyDescent="0.25">
      <c r="A43" s="50" t="s">
        <v>15</v>
      </c>
      <c r="B43" s="50"/>
      <c r="C43" s="50"/>
      <c r="D43" s="50"/>
      <c r="E43" s="50"/>
      <c r="F43" s="50"/>
      <c r="G43" s="23"/>
    </row>
  </sheetData>
  <mergeCells count="40">
    <mergeCell ref="A40:F40"/>
    <mergeCell ref="A43:F43"/>
    <mergeCell ref="A37:G37"/>
    <mergeCell ref="A1:O2"/>
    <mergeCell ref="D3:O3"/>
    <mergeCell ref="F5:O5"/>
    <mergeCell ref="A6:O6"/>
    <mergeCell ref="A3:B3"/>
    <mergeCell ref="A5:B5"/>
    <mergeCell ref="I8:M8"/>
    <mergeCell ref="O9:O11"/>
    <mergeCell ref="B9:D11"/>
    <mergeCell ref="B13:D13"/>
    <mergeCell ref="A9:A11"/>
    <mergeCell ref="A33:G33"/>
    <mergeCell ref="A35:G35"/>
    <mergeCell ref="H9:H11"/>
    <mergeCell ref="I9:M9"/>
    <mergeCell ref="E9:E11"/>
    <mergeCell ref="F9:F11"/>
    <mergeCell ref="G9:G11"/>
    <mergeCell ref="B14:D14"/>
    <mergeCell ref="B15:D15"/>
    <mergeCell ref="B16:D16"/>
    <mergeCell ref="B17:D17"/>
    <mergeCell ref="B18:D18"/>
    <mergeCell ref="B19:D19"/>
    <mergeCell ref="F13:F29"/>
    <mergeCell ref="G13:G29"/>
    <mergeCell ref="N9:N11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Бондарева Я.Ю.</cp:lastModifiedBy>
  <cp:lastPrinted>2025-10-27T16:35:02Z</cp:lastPrinted>
  <dcterms:created xsi:type="dcterms:W3CDTF">2025-08-27T13:07:43Z</dcterms:created>
  <dcterms:modified xsi:type="dcterms:W3CDTF">2026-07-21T12:11:33Z</dcterms:modified>
</cp:coreProperties>
</file>