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tyushinMI\AppData\Local\LANIT\LanDocs\EditedFiles\"/>
    </mc:Choice>
  </mc:AlternateContent>
  <bookViews>
    <workbookView xWindow="0" yWindow="0" windowWidth="11490" windowHeight="4545"/>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1" l="1"/>
  <c r="N18" i="1" l="1"/>
  <c r="L18" i="1" l="1"/>
  <c r="K18" i="1"/>
</calcChain>
</file>

<file path=xl/sharedStrings.xml><?xml version="1.0" encoding="utf-8"?>
<sst xmlns="http://schemas.openxmlformats.org/spreadsheetml/2006/main" count="38" uniqueCount="36">
  <si>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</si>
  <si>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</si>
  <si>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</si>
  <si>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</si>
  <si>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</si>
  <si>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</si>
  <si>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</si>
  <si>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</si>
  <si>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</si>
  <si>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</si>
  <si>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</si>
  <si>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</si>
  <si>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</si>
  <si>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</si>
  <si>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</si>
  <si>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</si>
  <si>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</si>
  <si>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</si>
  <si>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</si>
  <si>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</si>
  <si>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</si>
  <si>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</si>
  <si>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t>
  </si>
  <si>
    <t xml:space="preserve">Метод сопоставимых рыночных цен (анализ рынка). </t>
  </si>
  <si>
    <t>Обоснование начальной (максимальной) цены контракта</t>
  </si>
  <si>
    <t>Цена контракта формируется с учетом стоимости всех затрат и расходов Поставщика, в том числе: стоимость расходных материалов, запасных частей, инструментов и инвентаря, доставку оборудования к месту доставки и монтажа Товара, оплату рабочей силы, эксплуатацию машин, механизмов и оборудования, транспортные расходы, накладные расходы, пуско-наладка., а также расходы на уплату налогов, страхование, уплату таможенных пошлин, сборов и других обязательных платежей.</t>
  </si>
  <si>
    <t>Источник №3</t>
  </si>
  <si>
    <t xml:space="preserve">Источник №2  </t>
  </si>
  <si>
    <t>Источник №1</t>
  </si>
  <si>
    <t>шт.</t>
  </si>
  <si>
    <t>Компрессор промышленный КТРУ 28.13.20.000-00000002</t>
  </si>
  <si>
    <t xml:space="preserve">Спиральный компрессор Danfoss SH161A4ALC                          </t>
  </si>
  <si>
    <t>Поставка компрессоров для холодильной машины (чиллер) для нужд Управления Федерального казначейства по Чувашской Республике</t>
  </si>
  <si>
    <t>31.07.2026 г.</t>
  </si>
  <si>
    <r>
      <t>Цена контракта определена и обоснована с применением метода сопостовимых рыночных цен в соответствии с ч. 1 п.1 ст. 22 Закона № 44-ФЗ. В соответствии с частью 4.4</t>
    </r>
    <r>
      <rPr>
        <b/>
        <sz val="12"/>
        <color theme="1"/>
        <rFont val="Times New Roman"/>
        <family val="1"/>
        <charset val="204"/>
      </rPr>
      <t xml:space="preserve">. </t>
    </r>
    <r>
      <rPr>
        <sz val="12"/>
        <color theme="1"/>
        <rFont val="Times New Roman"/>
        <family val="1"/>
        <charset val="204"/>
      </rPr>
      <t xml:space="preserve">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r>
  </si>
  <si>
    <r>
      <t xml:space="preserve">В целях получения информации в отношении планируемых к закупке, поставка компрессоров для холодильной машины (чиллер) для нужд Управления Федерального казначейства по Чувашской Республике был подготовлен и направлен запрос цен в </t>
    </r>
    <r>
      <rPr>
        <b/>
        <sz val="12"/>
        <rFont val="Times New Roman"/>
        <family val="1"/>
        <charset val="204"/>
      </rPr>
      <t>ЕИС № №0811400000126000633 (ЕИС) от 28.07.2026</t>
    </r>
    <r>
      <rPr>
        <sz val="12"/>
        <rFont val="Times New Roman"/>
        <family val="1"/>
        <charset val="204"/>
      </rPr>
      <t xml:space="preserve">, ответов получено 0 (ноль), запрос цен в 5 организаций </t>
    </r>
    <r>
      <rPr>
        <b/>
        <sz val="12"/>
        <rFont val="Times New Roman"/>
        <family val="1"/>
        <charset val="204"/>
      </rPr>
      <t xml:space="preserve">исх. от 28.07.2026 г.  № 59-27-24/3921; </t>
    </r>
    <r>
      <rPr>
        <sz val="12"/>
        <rFont val="Times New Roman"/>
        <family val="1"/>
        <charset val="204"/>
      </rPr>
      <t xml:space="preserve"> Ответ получен от 3 (трех) организации, на основании данной информации, произведен расчет НМЦК (ЦК): Источник № 1 – вх. от 31.07.2026 № 5985, Источник № 2 - вх. от 31.07.2026 № 5975, Источник № 3 - вх. от 31.07.2026 № 5986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</si>
</sst>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6"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sz val="12"/>
      <name val="Times New Roman"/>
      <family val="1"/>
      <charset val="204"/>
    </font>
    <font>
      <b/>
      <sz val="12"/>
      <name val="Times New Roman"/>
      <family val="1"/>
      <charset val="204"/>
    </font>
  </fonts>
  <fills count="3">
    <fill>
      <patternFill patternType="none"/>
    </fill>
    <fill>
      <patternFill patternType="gray125"/>
    </fill>
    <fill>
      <patternFill patternType="solid">
        <fgColor theme="9" tint="0.79998168889431442"/>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s>
  <cellStyleXfs count="3">
    <xf numFmtId="0" fontId="0" fillId="0" borderId="0"/>
    <xf numFmtId="43" fontId="3" fillId="0" borderId="0" applyFont="0" applyFill="0" applyBorder="0" applyAlignment="0" applyProtection="0"/>
    <xf numFmtId="0" fontId="3" fillId="0" borderId="0"/>
  </cellStyleXfs>
  <cellXfs count="51">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43" fontId="1" fillId="0" borderId="3" xfId="1"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center" vertical="top" wrapText="1"/>
    </xf>
    <xf numFmtId="164" fontId="1" fillId="0" borderId="3" xfId="1" applyNumberFormat="1" applyFont="1" applyBorder="1" applyAlignment="1">
      <alignment horizontal="center" vertical="center" wrapText="1"/>
    </xf>
    <xf numFmtId="0" fontId="1" fillId="0" borderId="5" xfId="0" applyFont="1" applyFill="1" applyBorder="1" applyAlignment="1">
      <alignment horizontal="center" vertical="top" wrapText="1"/>
    </xf>
    <xf numFmtId="0" fontId="1" fillId="0" borderId="0" xfId="0" applyFont="1"/>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2" fontId="1" fillId="0" borderId="3" xfId="1"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2" borderId="3" xfId="0" applyFont="1" applyFill="1" applyBorder="1" applyAlignment="1">
      <alignment horizontal="center" vertical="center" wrapText="1"/>
    </xf>
    <xf numFmtId="2" fontId="1" fillId="0" borderId="5"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1" fillId="0" borderId="10"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left" vertical="center" wrapText="1"/>
    </xf>
    <xf numFmtId="0" fontId="4" fillId="0" borderId="16" xfId="0" applyFont="1" applyFill="1" applyBorder="1" applyAlignment="1">
      <alignment horizontal="center" vertical="center" wrapText="1"/>
    </xf>
    <xf numFmtId="0" fontId="2" fillId="0" borderId="0" xfId="0" applyFont="1" applyAlignment="1">
      <alignment horizontal="left" vertical="top" wrapText="1"/>
    </xf>
    <xf numFmtId="0" fontId="1" fillId="0" borderId="16" xfId="0" applyFont="1" applyBorder="1" applyAlignment="1">
      <alignment horizontal="left" vertical="center" wrapText="1"/>
    </xf>
    <xf numFmtId="0" fontId="4" fillId="0" borderId="0" xfId="0" applyFont="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cellXfs>
  <cellStyles count="3">
    <cellStyle name="Обычный" xfId="0" builtinId="0"/>
    <cellStyle name="Обычный 2" xfId="2"/>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abSelected="1" topLeftCell="A4" zoomScale="85" zoomScaleNormal="85" workbookViewId="0">
      <selection activeCell="T12" sqref="T12"/>
    </sheetView>
  </sheetViews>
  <sheetFormatPr defaultColWidth="9.140625" defaultRowHeight="15.75" x14ac:dyDescent="0.25"/>
  <cols>
    <col min="1" max="1" width="3.7109375" style="4" customWidth="1"/>
    <col min="2" max="2" width="9.140625" style="4"/>
    <col min="3" max="3" width="19.7109375" style="4" customWidth="1"/>
    <col min="4" max="4" width="21.85546875" style="4" customWidth="1"/>
    <col min="5" max="5" width="17.140625" style="4" customWidth="1"/>
    <col min="6" max="6" width="11.28515625" style="4" customWidth="1"/>
    <col min="7"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38" t="s">
        <v>24</v>
      </c>
      <c r="C1" s="38"/>
      <c r="D1" s="38"/>
      <c r="E1" s="38"/>
      <c r="F1" s="38"/>
      <c r="G1" s="38"/>
      <c r="H1" s="38"/>
      <c r="I1" s="38"/>
      <c r="J1" s="38"/>
      <c r="K1" s="38"/>
      <c r="L1" s="38"/>
      <c r="M1" s="38"/>
      <c r="N1" s="38"/>
      <c r="O1" s="38"/>
      <c r="P1" s="38"/>
      <c r="Q1" s="38"/>
      <c r="R1" s="38"/>
    </row>
    <row r="4" spans="2:18" ht="36" customHeight="1" x14ac:dyDescent="0.25">
      <c r="B4" s="39" t="s">
        <v>21</v>
      </c>
      <c r="C4" s="39"/>
      <c r="D4" s="39"/>
      <c r="E4" s="39"/>
      <c r="F4" s="39"/>
      <c r="G4" s="39"/>
      <c r="H4" s="39"/>
      <c r="I4" s="40" t="s">
        <v>33</v>
      </c>
      <c r="J4" s="40"/>
      <c r="K4" s="40"/>
      <c r="L4" s="5"/>
      <c r="M4" s="5"/>
      <c r="N4" s="5"/>
      <c r="O4" s="5"/>
      <c r="P4" s="5"/>
      <c r="Q4" s="5"/>
      <c r="R4" s="5"/>
    </row>
    <row r="5" spans="2:18" ht="36" customHeight="1" x14ac:dyDescent="0.25">
      <c r="B5" s="41" t="s">
        <v>20</v>
      </c>
      <c r="C5" s="41"/>
      <c r="D5" s="42" t="s">
        <v>32</v>
      </c>
      <c r="E5" s="42"/>
      <c r="F5" s="42"/>
      <c r="G5" s="42"/>
      <c r="H5" s="42"/>
      <c r="I5" s="42"/>
      <c r="J5" s="42"/>
      <c r="K5" s="42"/>
      <c r="L5" s="42"/>
      <c r="M5" s="42"/>
      <c r="N5" s="42"/>
      <c r="O5" s="42"/>
      <c r="P5" s="42"/>
      <c r="Q5" s="42"/>
      <c r="R5" s="42"/>
    </row>
    <row r="6" spans="2:18" ht="48" customHeight="1" x14ac:dyDescent="0.25">
      <c r="B6" s="39" t="s">
        <v>9</v>
      </c>
      <c r="C6" s="39"/>
      <c r="D6" s="39"/>
      <c r="E6" s="39"/>
      <c r="F6" s="39"/>
      <c r="G6" s="39"/>
      <c r="H6" s="39"/>
      <c r="I6" s="39"/>
      <c r="J6" s="39"/>
      <c r="K6" s="39"/>
      <c r="L6" s="39"/>
      <c r="M6" s="50" t="s">
        <v>23</v>
      </c>
      <c r="N6" s="50"/>
      <c r="O6" s="50"/>
      <c r="P6" s="50"/>
      <c r="Q6" s="50"/>
      <c r="R6" s="5"/>
    </row>
    <row r="7" spans="2:18" ht="84.75" customHeight="1" x14ac:dyDescent="0.25">
      <c r="B7" s="39" t="s">
        <v>10</v>
      </c>
      <c r="C7" s="39"/>
      <c r="D7" s="39"/>
      <c r="E7" s="39"/>
      <c r="F7" s="43" t="s">
        <v>35</v>
      </c>
      <c r="G7" s="43"/>
      <c r="H7" s="43"/>
      <c r="I7" s="43"/>
      <c r="J7" s="43"/>
      <c r="K7" s="43"/>
      <c r="L7" s="43"/>
      <c r="M7" s="43"/>
      <c r="N7" s="43"/>
      <c r="O7" s="43"/>
      <c r="P7" s="43"/>
      <c r="Q7" s="43"/>
      <c r="R7" s="43"/>
    </row>
    <row r="8" spans="2:18" ht="15" x14ac:dyDescent="0.25">
      <c r="B8" s="1"/>
      <c r="C8" s="1"/>
      <c r="D8" s="1"/>
      <c r="E8" s="1"/>
      <c r="F8" s="1"/>
      <c r="G8" s="1"/>
      <c r="H8" s="1"/>
      <c r="I8" s="1"/>
      <c r="J8" s="1"/>
      <c r="K8" s="1"/>
      <c r="L8" s="1"/>
      <c r="M8" s="1"/>
      <c r="N8" s="8"/>
      <c r="O8" s="1"/>
      <c r="P8" s="1"/>
      <c r="Q8" s="1"/>
      <c r="R8" s="1"/>
    </row>
    <row r="9" spans="2:18" ht="22.5" customHeight="1" x14ac:dyDescent="0.25">
      <c r="B9" s="39" t="s">
        <v>0</v>
      </c>
      <c r="C9" s="39"/>
      <c r="D9" s="39"/>
      <c r="E9" s="39"/>
      <c r="F9" s="39"/>
      <c r="G9" s="39"/>
      <c r="H9" s="39"/>
      <c r="I9" s="39"/>
      <c r="J9" s="39"/>
      <c r="K9" s="39"/>
      <c r="L9" s="39"/>
      <c r="M9" s="39"/>
      <c r="N9" s="39"/>
      <c r="O9" s="39"/>
      <c r="P9" s="39"/>
      <c r="Q9" s="39"/>
      <c r="R9" s="39"/>
    </row>
    <row r="10" spans="2:18" ht="34.5" customHeight="1" x14ac:dyDescent="0.25">
      <c r="B10" s="39" t="s">
        <v>6</v>
      </c>
      <c r="C10" s="39"/>
      <c r="D10" s="39"/>
      <c r="E10" s="39"/>
      <c r="F10" s="39"/>
      <c r="G10" s="39"/>
      <c r="H10" s="39"/>
      <c r="I10" s="39"/>
      <c r="J10" s="39"/>
      <c r="K10" s="39"/>
      <c r="L10" s="39"/>
      <c r="M10" s="39"/>
      <c r="N10" s="39"/>
      <c r="O10" s="39"/>
      <c r="P10" s="39"/>
      <c r="Q10" s="39"/>
      <c r="R10" s="39"/>
    </row>
    <row r="12" spans="2:18" thickBot="1" x14ac:dyDescent="0.3"/>
    <row r="13" spans="2:18" ht="16.5" thickBot="1" x14ac:dyDescent="0.3">
      <c r="B13" s="26" t="s">
        <v>7</v>
      </c>
      <c r="C13" s="35" t="s">
        <v>11</v>
      </c>
      <c r="D13" s="26" t="s">
        <v>1</v>
      </c>
      <c r="E13" s="35" t="s">
        <v>12</v>
      </c>
      <c r="F13" s="26" t="s">
        <v>13</v>
      </c>
      <c r="G13" s="35" t="s">
        <v>14</v>
      </c>
      <c r="H13" s="23" t="s">
        <v>2</v>
      </c>
      <c r="I13" s="24"/>
      <c r="J13" s="24"/>
      <c r="K13" s="24"/>
      <c r="L13" s="24"/>
      <c r="M13" s="24"/>
      <c r="N13" s="24"/>
      <c r="O13" s="25"/>
      <c r="P13" s="26" t="s">
        <v>18</v>
      </c>
      <c r="Q13" s="26" t="s">
        <v>19</v>
      </c>
    </row>
    <row r="14" spans="2:18" ht="28.5" customHeight="1" thickBot="1" x14ac:dyDescent="0.3">
      <c r="B14" s="27"/>
      <c r="C14" s="33"/>
      <c r="D14" s="27"/>
      <c r="E14" s="33"/>
      <c r="F14" s="27"/>
      <c r="G14" s="33"/>
      <c r="H14" s="23" t="s">
        <v>15</v>
      </c>
      <c r="I14" s="24"/>
      <c r="J14" s="25"/>
      <c r="K14" s="26" t="s">
        <v>3</v>
      </c>
      <c r="L14" s="26" t="s">
        <v>8</v>
      </c>
      <c r="M14" s="33" t="s">
        <v>16</v>
      </c>
      <c r="N14" s="44" t="s">
        <v>17</v>
      </c>
      <c r="O14" s="45"/>
      <c r="P14" s="27"/>
      <c r="Q14" s="27"/>
    </row>
    <row r="15" spans="2:18" ht="68.25" customHeight="1" thickBot="1" x14ac:dyDescent="0.3">
      <c r="B15" s="27"/>
      <c r="C15" s="33"/>
      <c r="D15" s="27"/>
      <c r="E15" s="33"/>
      <c r="F15" s="27"/>
      <c r="G15" s="33"/>
      <c r="H15" s="9" t="s">
        <v>28</v>
      </c>
      <c r="I15" s="11" t="s">
        <v>27</v>
      </c>
      <c r="J15" s="11" t="s">
        <v>26</v>
      </c>
      <c r="K15" s="27"/>
      <c r="L15" s="27"/>
      <c r="M15" s="33"/>
      <c r="N15" s="46"/>
      <c r="O15" s="47"/>
      <c r="P15" s="27"/>
      <c r="Q15" s="27"/>
    </row>
    <row r="16" spans="2:18" ht="57" customHeight="1" thickBot="1" x14ac:dyDescent="0.3">
      <c r="B16" s="28"/>
      <c r="C16" s="34"/>
      <c r="D16" s="28"/>
      <c r="E16" s="34"/>
      <c r="F16" s="28"/>
      <c r="G16" s="34"/>
      <c r="H16" s="7" t="s">
        <v>4</v>
      </c>
      <c r="I16" s="3" t="s">
        <v>4</v>
      </c>
      <c r="J16" s="3" t="s">
        <v>4</v>
      </c>
      <c r="K16" s="28"/>
      <c r="L16" s="28"/>
      <c r="M16" s="34"/>
      <c r="N16" s="48"/>
      <c r="O16" s="49"/>
      <c r="P16" s="28"/>
      <c r="Q16" s="28"/>
    </row>
    <row r="17" spans="1:18" ht="16.5" thickBot="1" x14ac:dyDescent="0.3">
      <c r="B17" s="2">
        <v>1</v>
      </c>
      <c r="C17" s="3">
        <v>2</v>
      </c>
      <c r="D17" s="3">
        <v>3</v>
      </c>
      <c r="E17" s="3">
        <v>4</v>
      </c>
      <c r="F17" s="3">
        <v>5</v>
      </c>
      <c r="G17" s="3">
        <v>6</v>
      </c>
      <c r="H17" s="15">
        <v>7</v>
      </c>
      <c r="I17" s="15">
        <v>8</v>
      </c>
      <c r="J17" s="15">
        <v>9</v>
      </c>
      <c r="K17" s="3">
        <v>10</v>
      </c>
      <c r="L17" s="3">
        <v>11</v>
      </c>
      <c r="M17" s="3">
        <v>12</v>
      </c>
      <c r="N17" s="23">
        <v>13</v>
      </c>
      <c r="O17" s="25"/>
      <c r="P17" s="3">
        <v>14</v>
      </c>
      <c r="Q17" s="3">
        <v>15</v>
      </c>
    </row>
    <row r="18" spans="1:18" ht="87" customHeight="1" thickBot="1" x14ac:dyDescent="0.3">
      <c r="B18" s="13">
        <v>1</v>
      </c>
      <c r="C18" s="16" t="s">
        <v>30</v>
      </c>
      <c r="D18" s="18" t="s">
        <v>31</v>
      </c>
      <c r="E18" s="7"/>
      <c r="F18" s="16" t="s">
        <v>29</v>
      </c>
      <c r="G18" s="14">
        <v>3</v>
      </c>
      <c r="H18" s="22">
        <v>150000</v>
      </c>
      <c r="I18" s="22">
        <v>183450</v>
      </c>
      <c r="J18" s="22">
        <v>196650</v>
      </c>
      <c r="K18" s="17">
        <f t="shared" ref="K18" si="0">(STDEV(H18:J18)/AVERAGE(H18:J18))*100</f>
        <v>13.61</v>
      </c>
      <c r="L18" s="19">
        <f t="shared" ref="L18" si="1">ROUNDDOWN(AVERAGE(H18:J18),2)</f>
        <v>176700</v>
      </c>
      <c r="M18" s="6"/>
      <c r="N18" s="10">
        <f>G18*H18</f>
        <v>450000</v>
      </c>
      <c r="O18" s="6" t="s">
        <v>22</v>
      </c>
      <c r="P18" s="20"/>
      <c r="Q18" s="20"/>
    </row>
    <row r="19" spans="1:18" ht="16.5" thickBot="1" x14ac:dyDescent="0.3">
      <c r="B19" s="29" t="s">
        <v>5</v>
      </c>
      <c r="C19" s="30"/>
      <c r="D19" s="30"/>
      <c r="E19" s="30"/>
      <c r="F19" s="30"/>
      <c r="G19" s="30"/>
      <c r="H19" s="30"/>
      <c r="I19" s="30"/>
      <c r="J19" s="30"/>
      <c r="K19" s="30"/>
      <c r="L19" s="30"/>
      <c r="M19" s="30"/>
      <c r="N19" s="31">
        <f>N18</f>
        <v>450000</v>
      </c>
      <c r="O19" s="32"/>
      <c r="P19" s="3"/>
      <c r="Q19" s="21"/>
    </row>
    <row r="20" spans="1:18" ht="17.25" customHeight="1" x14ac:dyDescent="0.25"/>
    <row r="21" spans="1:18" customFormat="1" x14ac:dyDescent="0.25">
      <c r="B21" s="4"/>
      <c r="C21" s="4"/>
      <c r="D21" s="4"/>
      <c r="E21" s="4"/>
      <c r="F21" s="4"/>
      <c r="G21" s="4"/>
      <c r="H21" s="4"/>
      <c r="I21" s="4"/>
      <c r="J21" s="4"/>
      <c r="K21" s="4"/>
      <c r="L21" s="4"/>
      <c r="M21" s="4"/>
      <c r="N21" s="4"/>
      <c r="O21" s="4"/>
      <c r="P21" s="4"/>
      <c r="Q21" s="4"/>
    </row>
    <row r="22" spans="1:18" customFormat="1" ht="51" customHeight="1" x14ac:dyDescent="0.25">
      <c r="B22" s="37" t="s">
        <v>25</v>
      </c>
      <c r="C22" s="37"/>
      <c r="D22" s="37"/>
      <c r="E22" s="37"/>
      <c r="F22" s="37"/>
      <c r="G22" s="37"/>
      <c r="H22" s="37"/>
      <c r="I22" s="37"/>
      <c r="J22" s="37"/>
      <c r="K22" s="37"/>
      <c r="L22" s="37"/>
      <c r="M22" s="37"/>
      <c r="N22" s="37"/>
      <c r="O22" s="37"/>
      <c r="P22" s="37"/>
      <c r="Q22" s="37"/>
    </row>
    <row r="23" spans="1:18" customFormat="1" x14ac:dyDescent="0.25">
      <c r="B23" s="12"/>
      <c r="C23" s="12"/>
      <c r="D23" s="12"/>
      <c r="E23" s="12"/>
      <c r="F23" s="12"/>
      <c r="G23" s="12"/>
      <c r="H23" s="12"/>
      <c r="I23" s="12"/>
      <c r="J23" s="12"/>
      <c r="K23" s="12"/>
      <c r="L23" s="12"/>
      <c r="M23" s="12"/>
    </row>
    <row r="24" spans="1:18" customFormat="1" ht="80.25" customHeight="1" x14ac:dyDescent="0.25">
      <c r="B24" s="36" t="s">
        <v>34</v>
      </c>
      <c r="C24" s="36"/>
      <c r="D24" s="36"/>
      <c r="E24" s="36"/>
      <c r="F24" s="36"/>
      <c r="G24" s="36"/>
      <c r="H24" s="36"/>
      <c r="I24" s="36"/>
      <c r="J24" s="36"/>
      <c r="K24" s="36"/>
      <c r="L24" s="36"/>
      <c r="M24" s="36"/>
      <c r="N24" s="36"/>
      <c r="O24" s="36"/>
      <c r="P24" s="36"/>
      <c r="Q24" s="36"/>
    </row>
    <row r="25" spans="1:18" x14ac:dyDescent="0.25">
      <c r="A25"/>
      <c r="B25" s="12"/>
      <c r="J25" s="12"/>
      <c r="K25" s="12"/>
      <c r="L25" s="12"/>
      <c r="M25" s="12"/>
      <c r="N25"/>
      <c r="O25"/>
      <c r="P25"/>
      <c r="Q25"/>
      <c r="R25"/>
    </row>
    <row r="26" spans="1:18" x14ac:dyDescent="0.25">
      <c r="A26"/>
      <c r="B26"/>
      <c r="C26" s="12"/>
      <c r="D26" s="12"/>
      <c r="E26" s="12"/>
      <c r="F26" s="12"/>
      <c r="G26" s="12"/>
      <c r="H26" s="12"/>
      <c r="I26" s="12"/>
      <c r="J26" s="12"/>
      <c r="K26" s="12"/>
      <c r="L26" s="12"/>
      <c r="M26" s="12"/>
      <c r="N26"/>
      <c r="O26"/>
      <c r="P26"/>
      <c r="Q26"/>
      <c r="R26"/>
    </row>
    <row r="27" spans="1:18" x14ac:dyDescent="0.25">
      <c r="B27" s="12"/>
      <c r="C27" s="12"/>
      <c r="D27" s="12"/>
      <c r="E27" s="12"/>
      <c r="F27" s="12"/>
      <c r="G27" s="12"/>
      <c r="H27" s="12"/>
      <c r="I27" s="12"/>
      <c r="J27" s="12"/>
      <c r="K27" s="12"/>
      <c r="L27" s="12"/>
      <c r="M27" s="12"/>
      <c r="N27"/>
      <c r="O27"/>
      <c r="P27"/>
      <c r="Q27"/>
    </row>
    <row r="28" spans="1:18" x14ac:dyDescent="0.25">
      <c r="B28" s="12"/>
      <c r="C28" s="12"/>
      <c r="D28" s="12"/>
      <c r="E28" s="12"/>
      <c r="F28" s="12"/>
      <c r="G28" s="12"/>
      <c r="H28" s="12"/>
      <c r="I28" s="12"/>
      <c r="J28" s="12"/>
      <c r="K28" s="12"/>
      <c r="L28" s="12"/>
      <c r="M28" s="12"/>
      <c r="N28"/>
      <c r="O28"/>
      <c r="P28"/>
      <c r="Q28"/>
    </row>
  </sheetData>
  <mergeCells count="30">
    <mergeCell ref="B24:Q24"/>
    <mergeCell ref="B22:Q22"/>
    <mergeCell ref="Q13:Q16"/>
    <mergeCell ref="B1:R1"/>
    <mergeCell ref="B4:H4"/>
    <mergeCell ref="I4:K4"/>
    <mergeCell ref="B5:C5"/>
    <mergeCell ref="D5:R5"/>
    <mergeCell ref="B6:L6"/>
    <mergeCell ref="B7:E7"/>
    <mergeCell ref="F7:R7"/>
    <mergeCell ref="N14:O16"/>
    <mergeCell ref="B9:R9"/>
    <mergeCell ref="B10:R10"/>
    <mergeCell ref="P13:P16"/>
    <mergeCell ref="M6:Q6"/>
    <mergeCell ref="H13:O13"/>
    <mergeCell ref="D13:D16"/>
    <mergeCell ref="N17:O17"/>
    <mergeCell ref="B19:M19"/>
    <mergeCell ref="N19:O19"/>
    <mergeCell ref="H14:J14"/>
    <mergeCell ref="K14:K16"/>
    <mergeCell ref="M14:M16"/>
    <mergeCell ref="B13:B16"/>
    <mergeCell ref="L14:L16"/>
    <mergeCell ref="E13:E16"/>
    <mergeCell ref="F13:F16"/>
    <mergeCell ref="G13:G16"/>
    <mergeCell ref="C13:C16"/>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2026-08-03T12:52:32Z</dcterms:modified>
</cp:coreProperties>
</file>