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N10" i="3"/>
  <c r="M9"/>
  <c r="M7"/>
  <c r="M8"/>
  <c r="N8"/>
  <c r="N9"/>
  <c r="K7"/>
  <c r="K8"/>
  <c r="L8"/>
  <c r="K9"/>
  <c r="L9" s="1"/>
  <c r="J8" l="1"/>
  <c r="J9"/>
  <c r="H10"/>
  <c r="G10"/>
  <c r="F10"/>
  <c r="J7"/>
  <c r="N7"/>
  <c r="L7" l="1"/>
</calcChain>
</file>

<file path=xl/sharedStrings.xml><?xml version="1.0" encoding="utf-8"?>
<sst xmlns="http://schemas.openxmlformats.org/spreadsheetml/2006/main" count="35" uniqueCount="32">
  <si>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</si>
  <si>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</si>
  <si>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</si>
  <si>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</si>
  <si>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</si>
  <si>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</si>
  <si>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</si>
  <si>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</si>
  <si>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</si>
  <si>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</si>
  <si>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</si>
  <si>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</si>
  <si>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</si>
  <si>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</si>
  <si>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</si>
  <si>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</si>
  <si>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</si>
  <si>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</si>
  <si>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</si>
  <si>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шт.</t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</si>
  <si>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</si>
  <si>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</si>
  <si>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</si>
  <si>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</si>
  <si>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</si>
  <si>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 xml:space="preserve">Предмет контракта: : Поставка сменных запчастей для системы отопления 
</t>
  </si>
  <si>
    <t>Расширительный бачок</t>
  </si>
  <si>
    <t>Смеситель для кухни</t>
  </si>
  <si>
    <t>Подводка к смесителю для кухни</t>
  </si>
  <si>
    <t>комп</t>
  </si>
  <si>
    <t>Дата подготовки обоснования НМЦК: 23.07.2026</t>
  </si>
  <si>
    <t>Начальная максимальная цена контракта 24 695,00 (двадцать четыре тысячи шестьсот девяносто пять)  рублей  00 коп.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</si>
</sst>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0" xfId="0" applyFont="1" applyBorder="1"/>
    <xf numFmtId="0" fontId="10" fillId="0" borderId="1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2" fontId="13" fillId="0" borderId="1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tabSelected="1" workbookViewId="0">
      <selection activeCell="A3" sqref="A3:N3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>
      <c r="A1" s="37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0" customHeight="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56.25" customHeight="1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47.25" customHeight="1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39" customHeight="1">
      <c r="A5" s="42" t="s">
        <v>0</v>
      </c>
      <c r="B5" s="42" t="s">
        <v>23</v>
      </c>
      <c r="C5" s="43" t="s">
        <v>24</v>
      </c>
      <c r="D5" s="43" t="s">
        <v>1</v>
      </c>
      <c r="E5" s="43" t="s">
        <v>2</v>
      </c>
      <c r="F5" s="45" t="s">
        <v>7</v>
      </c>
      <c r="G5" s="46"/>
      <c r="H5" s="46"/>
      <c r="I5" s="47"/>
      <c r="J5" s="48" t="s">
        <v>16</v>
      </c>
      <c r="K5" s="48"/>
      <c r="L5" s="48"/>
      <c r="M5" s="49" t="s">
        <v>11</v>
      </c>
      <c r="N5" s="51" t="s">
        <v>17</v>
      </c>
    </row>
    <row r="6" spans="1:14" ht="135.75" customHeight="1">
      <c r="A6" s="43"/>
      <c r="B6" s="43"/>
      <c r="C6" s="44"/>
      <c r="D6" s="44"/>
      <c r="E6" s="44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50"/>
      <c r="N6" s="52"/>
    </row>
    <row r="7" spans="1:14" ht="30" customHeight="1">
      <c r="A7" s="15">
        <v>1</v>
      </c>
      <c r="B7" s="26" t="s">
        <v>26</v>
      </c>
      <c r="C7" s="23" t="s">
        <v>15</v>
      </c>
      <c r="D7" s="16" t="s">
        <v>19</v>
      </c>
      <c r="E7" s="22">
        <v>1</v>
      </c>
      <c r="F7" s="24">
        <v>2910</v>
      </c>
      <c r="G7" s="27">
        <v>3060</v>
      </c>
      <c r="H7" s="24">
        <v>3210</v>
      </c>
      <c r="I7" s="5"/>
      <c r="J7" s="2">
        <f t="shared" ref="J7:J9" si="0">AVERAGE(F7:H7)</f>
        <v>3060</v>
      </c>
      <c r="K7" s="3">
        <f>STDEV(F7:H7)</f>
        <v>150</v>
      </c>
      <c r="L7" s="3">
        <f t="shared" ref="L7" si="1">K7/J7*100</f>
        <v>4.9019607843137258</v>
      </c>
      <c r="M7" s="3">
        <f>F7</f>
        <v>2910</v>
      </c>
      <c r="N7" s="33">
        <f>E7*M7</f>
        <v>2910</v>
      </c>
    </row>
    <row r="8" spans="1:14" ht="30" customHeight="1">
      <c r="A8" s="28">
        <v>2</v>
      </c>
      <c r="B8" s="29" t="s">
        <v>27</v>
      </c>
      <c r="C8" s="23" t="s">
        <v>15</v>
      </c>
      <c r="D8" s="30" t="s">
        <v>19</v>
      </c>
      <c r="E8" s="31">
        <v>5</v>
      </c>
      <c r="F8" s="32">
        <v>3533</v>
      </c>
      <c r="G8" s="27">
        <v>3710</v>
      </c>
      <c r="H8" s="24">
        <v>3900</v>
      </c>
      <c r="I8" s="5"/>
      <c r="J8" s="2">
        <f t="shared" si="0"/>
        <v>3714.3333333333335</v>
      </c>
      <c r="K8" s="3">
        <f t="shared" ref="K8:K9" si="2">STDEV(F8:H8)</f>
        <v>183.53837019362487</v>
      </c>
      <c r="L8" s="3">
        <f t="shared" ref="L8:L9" si="3">K8/J8*100</f>
        <v>4.9413543083628699</v>
      </c>
      <c r="M8" s="3">
        <f>F8</f>
        <v>3533</v>
      </c>
      <c r="N8" s="33">
        <f t="shared" ref="N8:N9" si="4">E8*M8</f>
        <v>17665</v>
      </c>
    </row>
    <row r="9" spans="1:14" ht="30" customHeight="1">
      <c r="A9" s="28">
        <v>3</v>
      </c>
      <c r="B9" s="29" t="s">
        <v>28</v>
      </c>
      <c r="C9" s="23" t="s">
        <v>15</v>
      </c>
      <c r="D9" s="30" t="s">
        <v>29</v>
      </c>
      <c r="E9" s="31">
        <v>5</v>
      </c>
      <c r="F9" s="32">
        <v>824</v>
      </c>
      <c r="G9" s="27">
        <v>880</v>
      </c>
      <c r="H9" s="24">
        <v>908</v>
      </c>
      <c r="I9" s="5"/>
      <c r="J9" s="2">
        <f t="shared" si="0"/>
        <v>870.66666666666663</v>
      </c>
      <c r="K9" s="3">
        <f t="shared" si="2"/>
        <v>42.770706486253601</v>
      </c>
      <c r="L9" s="3">
        <f t="shared" si="3"/>
        <v>4.9124088613614401</v>
      </c>
      <c r="M9" s="3">
        <f>F9</f>
        <v>824</v>
      </c>
      <c r="N9" s="33">
        <f t="shared" si="4"/>
        <v>4120</v>
      </c>
    </row>
    <row r="10" spans="1:14" s="7" customFormat="1" ht="23.25" customHeight="1">
      <c r="A10" s="53" t="s">
        <v>12</v>
      </c>
      <c r="B10" s="54"/>
      <c r="C10" s="54"/>
      <c r="D10" s="54"/>
      <c r="E10" s="20"/>
      <c r="F10" s="21">
        <f>E7*F7+E8*F8+E9*F9</f>
        <v>24695</v>
      </c>
      <c r="G10" s="6">
        <f>E7*G7+E8*G8+E9*G9</f>
        <v>26010</v>
      </c>
      <c r="H10" s="6">
        <f>E7*H7+E8*H8+E9*H9</f>
        <v>27250</v>
      </c>
      <c r="I10" s="6"/>
      <c r="J10" s="6"/>
      <c r="K10" s="6"/>
      <c r="L10" s="6"/>
      <c r="M10" s="6"/>
      <c r="N10" s="6">
        <f>SUM(N7:N9)</f>
        <v>24695</v>
      </c>
    </row>
    <row r="11" spans="1:14">
      <c r="A11" s="8"/>
      <c r="B11" s="8"/>
      <c r="C11" s="8"/>
      <c r="D11" s="8"/>
      <c r="E11" s="8"/>
      <c r="F11" s="8">
        <v>3</v>
      </c>
      <c r="G11" s="8"/>
      <c r="H11" s="8"/>
      <c r="I11" s="8"/>
      <c r="J11" s="8"/>
      <c r="K11" s="25"/>
      <c r="L11" s="8"/>
      <c r="M11" s="8"/>
      <c r="N11" s="8"/>
    </row>
    <row r="13" spans="1:14" ht="15.75">
      <c r="A13" s="8"/>
      <c r="B13" s="9"/>
      <c r="C13" s="8"/>
      <c r="D13" s="8"/>
      <c r="E13" s="8"/>
      <c r="F13" s="10"/>
      <c r="G13" s="8"/>
      <c r="H13" s="8"/>
      <c r="I13" s="8"/>
      <c r="J13" s="8"/>
      <c r="K13" s="8"/>
      <c r="L13" s="8"/>
      <c r="M13" s="8"/>
      <c r="N13" s="8"/>
    </row>
    <row r="14" spans="1:14" ht="15.75">
      <c r="B14" s="34" t="s">
        <v>31</v>
      </c>
      <c r="C14" s="34"/>
      <c r="D14" s="34"/>
      <c r="E14" s="34"/>
      <c r="F14" s="34"/>
      <c r="G14" s="34"/>
      <c r="H14" s="34"/>
      <c r="I14" s="34"/>
      <c r="J14" s="34"/>
      <c r="K14" s="34"/>
    </row>
    <row r="15" spans="1:14">
      <c r="B15" s="11"/>
    </row>
    <row r="16" spans="1:14" ht="15">
      <c r="B16" s="40" t="s">
        <v>30</v>
      </c>
      <c r="C16" s="40"/>
      <c r="D16" s="39"/>
      <c r="E16" s="39"/>
      <c r="F16" s="39"/>
    </row>
    <row r="21" spans="7:7">
      <c r="G21" s="4"/>
    </row>
  </sheetData>
  <mergeCells count="17">
    <mergeCell ref="A10:D10"/>
    <mergeCell ref="B14:K14"/>
    <mergeCell ref="A2:N2"/>
    <mergeCell ref="A3:N3"/>
    <mergeCell ref="A1:N1"/>
    <mergeCell ref="D16:F16"/>
    <mergeCell ref="B16:C16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20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7" t="s">
        <v>21</v>
      </c>
      <c r="C9" s="18"/>
      <c r="D9" s="18"/>
      <c r="E9" s="18"/>
      <c r="F9" s="19"/>
      <c r="G9" s="18"/>
      <c r="H9" s="18"/>
      <c r="I9" s="18"/>
      <c r="J9" s="18"/>
      <c r="K9" s="18"/>
      <c r="L9" s="8"/>
      <c r="M9" s="8"/>
      <c r="N9" s="8"/>
    </row>
    <row r="10" spans="1:14" s="1" customFormat="1" ht="66.75" customHeight="1">
      <c r="A10" s="8"/>
      <c r="B10" s="55" t="s">
        <v>22</v>
      </c>
      <c r="C10" s="55"/>
      <c r="D10" s="55"/>
      <c r="E10" s="55"/>
      <c r="F10" s="55"/>
      <c r="G10" s="55"/>
      <c r="H10" s="55"/>
      <c r="I10" s="55"/>
      <c r="J10" s="55"/>
      <c r="K10" s="55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2026-07-23T13:41:45Z</dcterms:modified>
</cp:coreProperties>
</file>