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tinaIA\Desktop\обучение Ботина\Охрана труда переподготовка 2\"/>
    </mc:Choice>
  </mc:AlternateContent>
  <bookViews>
    <workbookView xWindow="0" yWindow="0" windowWidth="28800" windowHeight="12300"/>
  </bookViews>
  <sheets>
    <sheet name="НМЦК" sheetId="3" r:id="rId1"/>
  </sheets>
  <calcPr calcId="162913"/>
</workbook>
</file>

<file path=xl/calcChain.xml><?xml version="1.0" encoding="utf-8"?>
<calcChain xmlns="http://schemas.openxmlformats.org/spreadsheetml/2006/main">
  <c r="H4" i="3" l="1"/>
  <c r="E5" i="3" l="1"/>
  <c r="F5" i="3"/>
  <c r="K4" i="3" l="1"/>
  <c r="I4" i="3"/>
  <c r="J4" i="3" l="1"/>
  <c r="K5" i="3"/>
  <c r="G5" i="3"/>
  <c r="I5" i="3" l="1"/>
  <c r="H5" i="3"/>
  <c r="I7" i="3"/>
  <c r="J5" i="3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<sst xmlns="http://schemas.openxmlformats.org/spreadsheetml/2006/main" count="18" uniqueCount="18">
  <si>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</si>
  <si>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</si>
  <si>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</si>
  <si>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</si>
  <si>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</si>
  <si>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</si>
  <si>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</si>
  <si>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</si>
  <si>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Коэффициент вариации цены не превышает 33 %, т.о совокупность цен считается однородной </t>
  </si>
  <si>
    <t xml:space="preserve">Расчёт начальной (максимальной) цены контракта (Н(М)ЦК)
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</si>
  <si>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</si>
  <si>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</si>
  <si>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Оценка однородности совокупности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</si>
  <si>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                        </t>
    </r>
  </si>
  <si>
    <t xml:space="preserve">Средняя арифметическая цена за единицу     </t>
  </si>
  <si>
    <t xml:space="preserve">Коэффициент вариации цен </t>
  </si>
  <si>
    <t>чел.</t>
  </si>
  <si>
    <t>Обучение "Специалист в области охраны труда"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</si>
</sst>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14" fontId="2" fillId="0" borderId="0" xfId="0" applyNumberFormat="1" applyFont="1" applyBorder="1" applyAlignment="1"/>
    <xf numFmtId="0" fontId="1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2</xdr:row>
      <xdr:rowOff>209550</xdr:rowOff>
    </xdr:from>
    <xdr:to>
      <xdr:col>10</xdr:col>
      <xdr:colOff>1857375</xdr:colOff>
      <xdr:row>2</xdr:row>
      <xdr:rowOff>514350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228725"/>
          <a:ext cx="1485900" cy="3048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2" zoomScaleNormal="82" workbookViewId="0">
      <selection activeCell="I17" sqref="I17"/>
    </sheetView>
  </sheetViews>
  <sheetFormatPr defaultRowHeight="15" x14ac:dyDescent="0.25"/>
  <cols>
    <col min="1" max="1" width="5.42578125" style="6" customWidth="1"/>
    <col min="2" max="2" width="49" style="11" customWidth="1"/>
    <col min="3" max="3" width="6.85546875" bestFit="1" customWidth="1"/>
    <col min="4" max="4" width="10" style="12" customWidth="1"/>
    <col min="5" max="5" width="11.5703125" style="10" customWidth="1"/>
    <col min="6" max="6" width="11.5703125" style="8" customWidth="1"/>
    <col min="7" max="7" width="13.85546875" style="8" customWidth="1"/>
    <col min="8" max="8" width="14.5703125" customWidth="1"/>
    <col min="9" max="9" width="12" customWidth="1"/>
    <col min="10" max="10" width="13.28515625" bestFit="1" customWidth="1"/>
    <col min="11" max="11" width="29.28515625" customWidth="1"/>
  </cols>
  <sheetData>
    <row r="1" spans="1:11" ht="49.5" customHeight="1" x14ac:dyDescent="0.25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30.75" customHeight="1" x14ac:dyDescent="0.25">
      <c r="A2" s="32" t="s">
        <v>0</v>
      </c>
      <c r="B2" s="32" t="s">
        <v>2</v>
      </c>
      <c r="C2" s="32" t="s">
        <v>1</v>
      </c>
      <c r="D2" s="32" t="s">
        <v>3</v>
      </c>
      <c r="E2" s="29" t="s">
        <v>4</v>
      </c>
      <c r="F2" s="29"/>
      <c r="G2" s="29"/>
      <c r="H2" s="33" t="s">
        <v>12</v>
      </c>
      <c r="I2" s="33"/>
      <c r="J2" s="33"/>
      <c r="K2" s="34" t="s">
        <v>13</v>
      </c>
    </row>
    <row r="3" spans="1:11" ht="60.75" customHeight="1" x14ac:dyDescent="0.25">
      <c r="A3" s="32"/>
      <c r="B3" s="32"/>
      <c r="C3" s="32"/>
      <c r="D3" s="32"/>
      <c r="E3" s="15">
        <v>1</v>
      </c>
      <c r="F3" s="15">
        <v>2</v>
      </c>
      <c r="G3" s="15">
        <v>3</v>
      </c>
      <c r="H3" s="16" t="s">
        <v>14</v>
      </c>
      <c r="I3" s="16" t="s">
        <v>5</v>
      </c>
      <c r="J3" s="1" t="s">
        <v>15</v>
      </c>
      <c r="K3" s="34"/>
    </row>
    <row r="4" spans="1:11" ht="80.25" customHeight="1" x14ac:dyDescent="0.25">
      <c r="A4" s="17">
        <v>1</v>
      </c>
      <c r="B4" s="25" t="s">
        <v>17</v>
      </c>
      <c r="C4" s="23" t="s">
        <v>16</v>
      </c>
      <c r="D4" s="24">
        <v>1</v>
      </c>
      <c r="E4" s="22">
        <v>5000</v>
      </c>
      <c r="F4" s="22">
        <v>5500</v>
      </c>
      <c r="G4" s="18">
        <v>8500</v>
      </c>
      <c r="H4" s="13">
        <f>AVERAGE(E4:G4)</f>
        <v>6333.333333333333</v>
      </c>
      <c r="I4" s="14">
        <f t="shared" ref="I4" si="0">_xlfn.STDEV.P(E4:G4)</f>
        <v>1545.6030825826174</v>
      </c>
      <c r="J4" s="14">
        <f>I4/H4*100</f>
        <v>24.404259198672907</v>
      </c>
      <c r="K4" s="13">
        <f t="shared" ref="K4" si="1">((D4/3)*(SUM(E4:G4)))</f>
        <v>6333.333333333333</v>
      </c>
    </row>
    <row r="5" spans="1:11" ht="24.75" customHeight="1" x14ac:dyDescent="0.25">
      <c r="A5" s="19"/>
      <c r="B5" s="27" t="s">
        <v>11</v>
      </c>
      <c r="C5" s="27"/>
      <c r="D5" s="27"/>
      <c r="E5" s="20">
        <f>SUMPRODUCT(E4:E4,$D4:$D4)</f>
        <v>5000</v>
      </c>
      <c r="F5" s="20">
        <f>SUMPRODUCT(F4:F4,$D4:$D4)</f>
        <v>5500</v>
      </c>
      <c r="G5" s="21">
        <f>SUMPRODUCT(G4:G4,$D4:$D4)</f>
        <v>8500</v>
      </c>
      <c r="H5" s="13">
        <f>AVERAGE(E5:G5)</f>
        <v>6333.333333333333</v>
      </c>
      <c r="I5" s="14">
        <f t="shared" ref="I5" si="2">_xlfn.STDEV.P(E5:G5)</f>
        <v>1545.6030825826174</v>
      </c>
      <c r="J5" s="14">
        <f>I5/H5*100</f>
        <v>24.404259198672907</v>
      </c>
      <c r="K5" s="20">
        <f>SUM(K4:K4)</f>
        <v>6333.333333333333</v>
      </c>
    </row>
    <row r="7" spans="1:11" ht="15.75" x14ac:dyDescent="0.25">
      <c r="A7" s="30" t="s">
        <v>10</v>
      </c>
      <c r="B7" s="30"/>
      <c r="C7" s="30"/>
      <c r="D7" s="30"/>
      <c r="E7" s="30"/>
      <c r="F7" s="30"/>
      <c r="G7" s="30"/>
      <c r="H7" s="30"/>
      <c r="I7" s="28">
        <f>K5</f>
        <v>6333.333333333333</v>
      </c>
      <c r="J7" s="28"/>
      <c r="K7" s="3" t="s">
        <v>6</v>
      </c>
    </row>
    <row r="8" spans="1:11" ht="15.75" customHeight="1" x14ac:dyDescent="0.25">
      <c r="A8" s="30" t="s">
        <v>8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48.75" customHeight="1" x14ac:dyDescent="0.25">
      <c r="A9" s="26" t="s">
        <v>7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24.75" customHeight="1" x14ac:dyDescent="0.25">
      <c r="A10" s="7"/>
      <c r="B10" s="9"/>
      <c r="C10" s="2"/>
      <c r="D10" s="2"/>
      <c r="E10" s="4"/>
      <c r="F10" s="5"/>
      <c r="G10"/>
    </row>
  </sheetData>
  <mergeCells count="13">
    <mergeCell ref="A1:K1"/>
    <mergeCell ref="A2:A3"/>
    <mergeCell ref="B2:B3"/>
    <mergeCell ref="C2:C3"/>
    <mergeCell ref="D2:D3"/>
    <mergeCell ref="H2:J2"/>
    <mergeCell ref="K2:K3"/>
    <mergeCell ref="A9:K9"/>
    <mergeCell ref="B5:D5"/>
    <mergeCell ref="I7:J7"/>
    <mergeCell ref="E2:G2"/>
    <mergeCell ref="A7:H7"/>
    <mergeCell ref="A8:K8"/>
  </mergeCells>
  <pageMargins left="0.70866141732283472" right="0" top="0" bottom="0" header="0" footer="0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Ботина Инна Андреевна</cp:lastModifiedBy>
  <cp:lastPrinted>2026-07-08T07:06:25Z</cp:lastPrinted>
  <dcterms:created xsi:type="dcterms:W3CDTF">2014-01-15T18:15:09Z</dcterms:created>
  <dcterms:modified xsi:type="dcterms:W3CDTF">2026-07-08T07:33:06Z</dcterms:modified>
</cp:coreProperties>
</file>