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1'!$A$4:$N$16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L17" i="35" l="1"/>
  <c r="I6" i="35" l="1"/>
  <c r="L6" i="35" s="1"/>
  <c r="J6" i="35"/>
  <c r="K6" i="35"/>
  <c r="M6" i="35"/>
  <c r="N6" i="35"/>
  <c r="O6" i="35"/>
  <c r="I7" i="35"/>
  <c r="L7" i="35" s="1"/>
  <c r="J7" i="35"/>
  <c r="K7" i="35"/>
  <c r="M7" i="35"/>
  <c r="N7" i="35"/>
  <c r="O7" i="35"/>
  <c r="I8" i="35"/>
  <c r="L8" i="35" s="1"/>
  <c r="J8" i="35"/>
  <c r="K8" i="35"/>
  <c r="M8" i="35"/>
  <c r="N8" i="35"/>
  <c r="O8" i="35"/>
  <c r="I9" i="35"/>
  <c r="L9" i="35" s="1"/>
  <c r="J9" i="35"/>
  <c r="K9" i="35"/>
  <c r="M9" i="35"/>
  <c r="N9" i="35"/>
  <c r="O9" i="35"/>
  <c r="I10" i="35"/>
  <c r="L10" i="35" s="1"/>
  <c r="J10" i="35"/>
  <c r="K10" i="35"/>
  <c r="M10" i="35"/>
  <c r="N10" i="35"/>
  <c r="O10" i="35"/>
  <c r="I11" i="35"/>
  <c r="L11" i="35" s="1"/>
  <c r="J11" i="35"/>
  <c r="K11" i="35"/>
  <c r="M11" i="35"/>
  <c r="N11" i="35"/>
  <c r="O11" i="35"/>
  <c r="I12" i="35"/>
  <c r="L12" i="35" s="1"/>
  <c r="J12" i="35"/>
  <c r="K12" i="35"/>
  <c r="M12" i="35"/>
  <c r="N12" i="35"/>
  <c r="O12" i="35"/>
  <c r="I13" i="35"/>
  <c r="L13" i="35" s="1"/>
  <c r="J13" i="35"/>
  <c r="K13" i="35"/>
  <c r="M13" i="35"/>
  <c r="N13" i="35"/>
  <c r="O13" i="35"/>
  <c r="I14" i="35"/>
  <c r="L14" i="35" s="1"/>
  <c r="J14" i="35"/>
  <c r="K14" i="35"/>
  <c r="M14" i="35"/>
  <c r="N14" i="35"/>
  <c r="O14" i="35"/>
  <c r="I15" i="35"/>
  <c r="L15" i="35" s="1"/>
  <c r="J15" i="35"/>
  <c r="K15" i="35"/>
  <c r="M15" i="35"/>
  <c r="N15" i="35"/>
  <c r="O15" i="35"/>
  <c r="I16" i="35"/>
  <c r="L16" i="35" s="1"/>
  <c r="J16" i="35"/>
  <c r="K16" i="35"/>
  <c r="M16" i="35"/>
  <c r="N16" i="35"/>
  <c r="O16" i="35"/>
  <c r="O5" i="35" l="1"/>
  <c r="N5" i="35"/>
  <c r="M5" i="35"/>
  <c r="K5" i="35"/>
  <c r="J5" i="35"/>
  <c r="I5" i="35"/>
  <c r="L5" i="35" s="1"/>
  <c r="O17" i="35" l="1"/>
  <c r="N17" i="35"/>
  <c r="M17" i="35"/>
</calcChain>
</file>

<file path=xl/sharedStrings.xml><?xml version="1.0" encoding="utf-8"?>
<sst xmlns="http://schemas.openxmlformats.org/spreadsheetml/2006/main" count="40" uniqueCount="31">
  <si>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</si>
  <si>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</si>
  <si>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</si>
  <si>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</si>
  <si>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</si>
  <si>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</si>
  <si>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</si>
  <si>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</si>
  <si>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</si>
  <si>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</si>
  <si>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</si>
  <si>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</si>
  <si>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</si>
  <si>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</si>
  <si>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</si>
  <si>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 xml:space="preserve">Коммерческое предложение №3
</t>
  </si>
  <si>
    <t>шт.</t>
  </si>
  <si>
    <t>Клей плиточный 25 кг Кнауф Флизен Плюс (С1 ТЕ) 25 кг</t>
  </si>
  <si>
    <t>Мешки для мусора строительные  Мешки мусорные STAYER HEAVY DUTY, 105 х 55 см, 80 л (40 кг)</t>
  </si>
  <si>
    <t>Алмазный отрезной диск 180*22,2*2,4 ELITECH сплошной ф180х22.2х2.4мм,д\плитки</t>
  </si>
  <si>
    <t>Уголок пластиковый 20х20 мм 2.7м ПВХ Белый</t>
  </si>
  <si>
    <t>Уголок пластиковый 30*30 (2,7 м) ПВХ Белый</t>
  </si>
  <si>
    <t xml:space="preserve">Жидкие гвозди МОМЕНТ МВп-70 Суперсил б/ц </t>
  </si>
  <si>
    <t xml:space="preserve">Универсальная колерная паста Dali охра 0.1 кг </t>
  </si>
  <si>
    <t>Колер паста Текс № 15 бежевая, 0.1 л</t>
  </si>
  <si>
    <t>Универсальный колер Krafor №21 черный 0.1 л</t>
  </si>
  <si>
    <t>Малярная плоская кисть VIRTUS Standard натуральная щетина, 50 мм</t>
  </si>
  <si>
    <t>Валик с ручкой COLOR EXPERT полиакрил 100мм ворс 12мм ручка 27см</t>
  </si>
  <si>
    <t>Малярный скотч 50мм х 36м</t>
  </si>
  <si>
    <t>рул.</t>
  </si>
  <si>
    <t>туб.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</si>
</sst>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49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topLeftCell="A4" zoomScale="110" zoomScaleNormal="110" workbookViewId="0">
      <selection activeCell="D6" sqref="D6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6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2" width="21.85546875" style="4" customWidth="1"/>
    <col min="13" max="13" width="14.7109375" style="4" customWidth="1"/>
    <col min="14" max="14" width="11.85546875" style="4" customWidth="1"/>
    <col min="15" max="15" width="13.85546875" style="4" customWidth="1"/>
    <col min="16" max="16384" width="9.140625" style="4"/>
  </cols>
  <sheetData>
    <row r="1" spans="1:15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</row>
    <row r="2" spans="1:15" ht="107.25" customHeight="1" x14ac:dyDescent="0.2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66.75" customHeight="1" x14ac:dyDescent="0.2">
      <c r="A3" s="36" t="s">
        <v>0</v>
      </c>
      <c r="B3" s="26"/>
      <c r="C3" s="40" t="s">
        <v>1</v>
      </c>
      <c r="D3" s="42" t="s">
        <v>2</v>
      </c>
      <c r="E3" s="40" t="s">
        <v>3</v>
      </c>
      <c r="F3" s="44" t="s">
        <v>8</v>
      </c>
      <c r="G3" s="45"/>
      <c r="H3" s="45"/>
      <c r="I3" s="46" t="s">
        <v>10</v>
      </c>
      <c r="J3" s="47"/>
      <c r="K3" s="48"/>
      <c r="L3" s="27" t="s">
        <v>12</v>
      </c>
    </row>
    <row r="4" spans="1:15" ht="132" customHeight="1" x14ac:dyDescent="0.2">
      <c r="A4" s="36"/>
      <c r="B4" s="25"/>
      <c r="C4" s="41"/>
      <c r="D4" s="43"/>
      <c r="E4" s="41"/>
      <c r="F4" s="21" t="s">
        <v>9</v>
      </c>
      <c r="G4" s="21" t="s">
        <v>14</v>
      </c>
      <c r="H4" s="21" t="s">
        <v>15</v>
      </c>
      <c r="I4" s="5" t="s">
        <v>4</v>
      </c>
      <c r="J4" s="5" t="s">
        <v>5</v>
      </c>
      <c r="K4" s="5" t="s">
        <v>6</v>
      </c>
      <c r="L4" s="6" t="s">
        <v>11</v>
      </c>
    </row>
    <row r="5" spans="1:15" ht="25.5" x14ac:dyDescent="0.2">
      <c r="A5" s="22">
        <v>1</v>
      </c>
      <c r="B5" s="22">
        <v>1</v>
      </c>
      <c r="C5" s="34" t="s">
        <v>17</v>
      </c>
      <c r="D5" s="28" t="s">
        <v>16</v>
      </c>
      <c r="E5" s="29">
        <v>10</v>
      </c>
      <c r="F5" s="30">
        <v>640</v>
      </c>
      <c r="G5" s="31">
        <v>633</v>
      </c>
      <c r="H5" s="31">
        <v>881</v>
      </c>
      <c r="I5" s="14">
        <f t="shared" ref="I5" si="0">ROUND(IFERROR(AVERAGE(F5:H5),),2)</f>
        <v>718</v>
      </c>
      <c r="J5" s="15">
        <f t="shared" ref="J5" si="1">IFERROR(_xlfn.STDEV.S(F5:H5),)</f>
        <v>141.20552397126679</v>
      </c>
      <c r="K5" s="16">
        <f t="shared" ref="K5" si="2">IFERROR(_xlfn.STDEV.S(F5:H5)/AVERAGE(F5:H5),)</f>
        <v>0.19666507516889525</v>
      </c>
      <c r="L5" s="17">
        <f>E5*I5</f>
        <v>7180</v>
      </c>
      <c r="M5" s="4">
        <f t="shared" ref="M5:M16" si="3">E5*F5</f>
        <v>6400</v>
      </c>
      <c r="N5" s="4">
        <f t="shared" ref="N5:N16" si="4">E5*G5</f>
        <v>6330</v>
      </c>
      <c r="O5" s="4">
        <f t="shared" ref="O5:O16" si="5">E5*H5</f>
        <v>8810</v>
      </c>
    </row>
    <row r="6" spans="1:15" ht="38.25" x14ac:dyDescent="0.2">
      <c r="A6" s="22">
        <v>2</v>
      </c>
      <c r="B6" s="22">
        <v>1</v>
      </c>
      <c r="C6" s="34" t="s">
        <v>18</v>
      </c>
      <c r="D6" s="28" t="s">
        <v>16</v>
      </c>
      <c r="E6" s="29">
        <v>100</v>
      </c>
      <c r="F6" s="30">
        <v>31.8</v>
      </c>
      <c r="G6" s="31">
        <v>27.2</v>
      </c>
      <c r="H6" s="31">
        <v>32</v>
      </c>
      <c r="I6" s="14">
        <f t="shared" ref="I6:I16" si="6">ROUND(IFERROR(AVERAGE(F6:H6),),2)</f>
        <v>30.33</v>
      </c>
      <c r="J6" s="15">
        <f t="shared" ref="J6:J16" si="7">IFERROR(_xlfn.STDEV.S(F6:H6),)</f>
        <v>2.7153882472555075</v>
      </c>
      <c r="K6" s="16">
        <f t="shared" ref="K6:K16" si="8">IFERROR(_xlfn.STDEV.S(F6:H6)/AVERAGE(F6:H6),)</f>
        <v>8.9518293865566187E-2</v>
      </c>
      <c r="L6" s="17">
        <f t="shared" ref="L6:L16" si="9">E6*I6</f>
        <v>3033</v>
      </c>
      <c r="M6" s="4">
        <f t="shared" si="3"/>
        <v>3180</v>
      </c>
      <c r="N6" s="4">
        <f t="shared" si="4"/>
        <v>2720</v>
      </c>
      <c r="O6" s="4">
        <f t="shared" si="5"/>
        <v>3200</v>
      </c>
    </row>
    <row r="7" spans="1:15" ht="38.25" x14ac:dyDescent="0.2">
      <c r="A7" s="22">
        <v>3</v>
      </c>
      <c r="B7" s="22">
        <v>1</v>
      </c>
      <c r="C7" s="34" t="s">
        <v>19</v>
      </c>
      <c r="D7" s="28" t="s">
        <v>16</v>
      </c>
      <c r="E7" s="29">
        <v>5</v>
      </c>
      <c r="F7" s="30">
        <v>400</v>
      </c>
      <c r="G7" s="31">
        <v>340</v>
      </c>
      <c r="H7" s="31">
        <v>527</v>
      </c>
      <c r="I7" s="14">
        <f t="shared" si="6"/>
        <v>422.33</v>
      </c>
      <c r="J7" s="15">
        <f t="shared" si="7"/>
        <v>95.479491689751441</v>
      </c>
      <c r="K7" s="16">
        <f t="shared" si="8"/>
        <v>0.22607614449033492</v>
      </c>
      <c r="L7" s="17">
        <f t="shared" si="9"/>
        <v>2111.65</v>
      </c>
      <c r="M7" s="4">
        <f t="shared" si="3"/>
        <v>2000</v>
      </c>
      <c r="N7" s="4">
        <f t="shared" si="4"/>
        <v>1700</v>
      </c>
      <c r="O7" s="4">
        <f t="shared" si="5"/>
        <v>2635</v>
      </c>
    </row>
    <row r="8" spans="1:15" ht="25.5" x14ac:dyDescent="0.2">
      <c r="A8" s="22">
        <v>4</v>
      </c>
      <c r="B8" s="22">
        <v>1</v>
      </c>
      <c r="C8" s="34" t="s">
        <v>20</v>
      </c>
      <c r="D8" s="28" t="s">
        <v>16</v>
      </c>
      <c r="E8" s="29">
        <v>20</v>
      </c>
      <c r="F8" s="30">
        <v>50</v>
      </c>
      <c r="G8" s="31">
        <v>53.35</v>
      </c>
      <c r="H8" s="31">
        <v>68</v>
      </c>
      <c r="I8" s="14">
        <f t="shared" si="6"/>
        <v>57.12</v>
      </c>
      <c r="J8" s="15">
        <f t="shared" si="7"/>
        <v>9.5729218806659979</v>
      </c>
      <c r="K8" s="16">
        <f t="shared" si="8"/>
        <v>0.16760295093083161</v>
      </c>
      <c r="L8" s="17">
        <f t="shared" si="9"/>
        <v>1142.3999999999999</v>
      </c>
      <c r="M8" s="4">
        <f t="shared" si="3"/>
        <v>1000</v>
      </c>
      <c r="N8" s="4">
        <f t="shared" si="4"/>
        <v>1067</v>
      </c>
      <c r="O8" s="4">
        <f t="shared" si="5"/>
        <v>1360</v>
      </c>
    </row>
    <row r="9" spans="1:15" ht="25.5" x14ac:dyDescent="0.2">
      <c r="A9" s="22">
        <v>5</v>
      </c>
      <c r="B9" s="22">
        <v>1</v>
      </c>
      <c r="C9" s="34" t="s">
        <v>21</v>
      </c>
      <c r="D9" s="28" t="s">
        <v>16</v>
      </c>
      <c r="E9" s="29">
        <v>20</v>
      </c>
      <c r="F9" s="30">
        <v>151</v>
      </c>
      <c r="G9" s="31">
        <v>159</v>
      </c>
      <c r="H9" s="31">
        <v>160</v>
      </c>
      <c r="I9" s="14">
        <f t="shared" si="6"/>
        <v>156.66999999999999</v>
      </c>
      <c r="J9" s="15">
        <f t="shared" si="7"/>
        <v>4.9328828623162471</v>
      </c>
      <c r="K9" s="16">
        <f t="shared" si="8"/>
        <v>3.1486486355210092E-2</v>
      </c>
      <c r="L9" s="17">
        <f t="shared" si="9"/>
        <v>3133.3999999999996</v>
      </c>
      <c r="M9" s="4">
        <f t="shared" si="3"/>
        <v>3020</v>
      </c>
      <c r="N9" s="4">
        <f t="shared" si="4"/>
        <v>3180</v>
      </c>
      <c r="O9" s="4">
        <f t="shared" si="5"/>
        <v>3200</v>
      </c>
    </row>
    <row r="10" spans="1:15" ht="25.5" x14ac:dyDescent="0.2">
      <c r="A10" s="22">
        <v>6</v>
      </c>
      <c r="B10" s="22">
        <v>1</v>
      </c>
      <c r="C10" s="34" t="s">
        <v>22</v>
      </c>
      <c r="D10" s="28" t="s">
        <v>30</v>
      </c>
      <c r="E10" s="29">
        <v>3</v>
      </c>
      <c r="F10" s="30">
        <v>346</v>
      </c>
      <c r="G10" s="31">
        <v>393</v>
      </c>
      <c r="H10" s="31">
        <v>376</v>
      </c>
      <c r="I10" s="14">
        <f t="shared" si="6"/>
        <v>371.67</v>
      </c>
      <c r="J10" s="15">
        <f t="shared" si="7"/>
        <v>23.797758998135379</v>
      </c>
      <c r="K10" s="16">
        <f t="shared" si="8"/>
        <v>6.402984483803241E-2</v>
      </c>
      <c r="L10" s="17">
        <f t="shared" si="9"/>
        <v>1115.01</v>
      </c>
      <c r="M10" s="4">
        <f t="shared" si="3"/>
        <v>1038</v>
      </c>
      <c r="N10" s="4">
        <f t="shared" si="4"/>
        <v>1179</v>
      </c>
      <c r="O10" s="4">
        <f t="shared" si="5"/>
        <v>1128</v>
      </c>
    </row>
    <row r="11" spans="1:15" ht="25.5" x14ac:dyDescent="0.2">
      <c r="A11" s="22">
        <v>7</v>
      </c>
      <c r="B11" s="22">
        <v>1</v>
      </c>
      <c r="C11" s="34" t="s">
        <v>23</v>
      </c>
      <c r="D11" s="28" t="s">
        <v>16</v>
      </c>
      <c r="E11" s="29">
        <v>10</v>
      </c>
      <c r="F11" s="30">
        <v>93</v>
      </c>
      <c r="G11" s="31">
        <v>67</v>
      </c>
      <c r="H11" s="31">
        <v>110</v>
      </c>
      <c r="I11" s="14">
        <f t="shared" si="6"/>
        <v>90</v>
      </c>
      <c r="J11" s="15">
        <f t="shared" si="7"/>
        <v>21.656407827707714</v>
      </c>
      <c r="K11" s="16">
        <f t="shared" si="8"/>
        <v>0.24062675364119682</v>
      </c>
      <c r="L11" s="17">
        <f t="shared" si="9"/>
        <v>900</v>
      </c>
      <c r="M11" s="4">
        <f t="shared" si="3"/>
        <v>930</v>
      </c>
      <c r="N11" s="4">
        <f t="shared" si="4"/>
        <v>670</v>
      </c>
      <c r="O11" s="4">
        <f t="shared" si="5"/>
        <v>1100</v>
      </c>
    </row>
    <row r="12" spans="1:15" x14ac:dyDescent="0.2">
      <c r="A12" s="22">
        <v>8</v>
      </c>
      <c r="B12" s="22">
        <v>1</v>
      </c>
      <c r="C12" s="34" t="s">
        <v>24</v>
      </c>
      <c r="D12" s="28" t="s">
        <v>16</v>
      </c>
      <c r="E12" s="29">
        <v>10</v>
      </c>
      <c r="F12" s="30">
        <v>142</v>
      </c>
      <c r="G12" s="31">
        <v>92</v>
      </c>
      <c r="H12" s="31">
        <v>90</v>
      </c>
      <c r="I12" s="14">
        <f t="shared" si="6"/>
        <v>108</v>
      </c>
      <c r="J12" s="15">
        <f t="shared" si="7"/>
        <v>29.461839725312469</v>
      </c>
      <c r="K12" s="16">
        <f t="shared" si="8"/>
        <v>0.27279481227141172</v>
      </c>
      <c r="L12" s="17">
        <f t="shared" si="9"/>
        <v>1080</v>
      </c>
      <c r="M12" s="4">
        <f t="shared" si="3"/>
        <v>1420</v>
      </c>
      <c r="N12" s="4">
        <f t="shared" si="4"/>
        <v>920</v>
      </c>
      <c r="O12" s="4">
        <f t="shared" si="5"/>
        <v>900</v>
      </c>
    </row>
    <row r="13" spans="1:15" ht="25.5" x14ac:dyDescent="0.2">
      <c r="A13" s="22">
        <v>9</v>
      </c>
      <c r="B13" s="22">
        <v>1</v>
      </c>
      <c r="C13" s="34" t="s">
        <v>25</v>
      </c>
      <c r="D13" s="28" t="s">
        <v>16</v>
      </c>
      <c r="E13" s="29">
        <v>10</v>
      </c>
      <c r="F13" s="30">
        <v>130</v>
      </c>
      <c r="G13" s="31">
        <v>88</v>
      </c>
      <c r="H13" s="31">
        <v>99</v>
      </c>
      <c r="I13" s="14">
        <f t="shared" si="6"/>
        <v>105.67</v>
      </c>
      <c r="J13" s="15">
        <f t="shared" si="7"/>
        <v>21.77919496522615</v>
      </c>
      <c r="K13" s="16">
        <f t="shared" si="8"/>
        <v>0.20611225519141466</v>
      </c>
      <c r="L13" s="17">
        <f t="shared" si="9"/>
        <v>1056.7</v>
      </c>
      <c r="M13" s="4">
        <f t="shared" si="3"/>
        <v>1300</v>
      </c>
      <c r="N13" s="4">
        <f t="shared" si="4"/>
        <v>880</v>
      </c>
      <c r="O13" s="4">
        <f t="shared" si="5"/>
        <v>990</v>
      </c>
    </row>
    <row r="14" spans="1:15" ht="25.5" x14ac:dyDescent="0.2">
      <c r="A14" s="22">
        <v>10</v>
      </c>
      <c r="B14" s="22">
        <v>1</v>
      </c>
      <c r="C14" s="34" t="s">
        <v>26</v>
      </c>
      <c r="D14" s="28" t="s">
        <v>16</v>
      </c>
      <c r="E14" s="29">
        <v>20</v>
      </c>
      <c r="F14" s="30">
        <v>59</v>
      </c>
      <c r="G14" s="31">
        <v>62</v>
      </c>
      <c r="H14" s="31">
        <v>55</v>
      </c>
      <c r="I14" s="14">
        <f t="shared" si="6"/>
        <v>58.67</v>
      </c>
      <c r="J14" s="15">
        <f t="shared" si="7"/>
        <v>3.5118845842842461</v>
      </c>
      <c r="K14" s="16">
        <f t="shared" si="8"/>
        <v>5.9861669050299653E-2</v>
      </c>
      <c r="L14" s="17">
        <f t="shared" si="9"/>
        <v>1173.4000000000001</v>
      </c>
      <c r="M14" s="4">
        <f t="shared" si="3"/>
        <v>1180</v>
      </c>
      <c r="N14" s="4">
        <f t="shared" si="4"/>
        <v>1240</v>
      </c>
      <c r="O14" s="4">
        <f t="shared" si="5"/>
        <v>1100</v>
      </c>
    </row>
    <row r="15" spans="1:15" ht="25.5" x14ac:dyDescent="0.2">
      <c r="A15" s="22">
        <v>11</v>
      </c>
      <c r="B15" s="22">
        <v>1</v>
      </c>
      <c r="C15" s="34" t="s">
        <v>27</v>
      </c>
      <c r="D15" s="28" t="s">
        <v>16</v>
      </c>
      <c r="E15" s="29">
        <v>20</v>
      </c>
      <c r="F15" s="30">
        <v>195</v>
      </c>
      <c r="G15" s="31">
        <v>171</v>
      </c>
      <c r="H15" s="31">
        <v>134</v>
      </c>
      <c r="I15" s="14">
        <f t="shared" si="6"/>
        <v>166.67</v>
      </c>
      <c r="J15" s="15">
        <f t="shared" si="7"/>
        <v>30.730007050655484</v>
      </c>
      <c r="K15" s="16">
        <f t="shared" si="8"/>
        <v>0.1843800423039329</v>
      </c>
      <c r="L15" s="17">
        <f t="shared" si="9"/>
        <v>3333.3999999999996</v>
      </c>
      <c r="M15" s="4">
        <f t="shared" si="3"/>
        <v>3900</v>
      </c>
      <c r="N15" s="4">
        <f t="shared" si="4"/>
        <v>3420</v>
      </c>
      <c r="O15" s="4">
        <f t="shared" si="5"/>
        <v>2680</v>
      </c>
    </row>
    <row r="16" spans="1:15" x14ac:dyDescent="0.2">
      <c r="A16" s="22">
        <v>12</v>
      </c>
      <c r="B16" s="22">
        <v>1</v>
      </c>
      <c r="C16" s="34" t="s">
        <v>28</v>
      </c>
      <c r="D16" s="28" t="s">
        <v>29</v>
      </c>
      <c r="E16" s="29">
        <v>30</v>
      </c>
      <c r="F16" s="30">
        <v>224</v>
      </c>
      <c r="G16" s="31">
        <v>140</v>
      </c>
      <c r="H16" s="31">
        <v>163</v>
      </c>
      <c r="I16" s="14">
        <f t="shared" si="6"/>
        <v>175.67</v>
      </c>
      <c r="J16" s="15">
        <f t="shared" si="7"/>
        <v>43.408908455907245</v>
      </c>
      <c r="K16" s="16">
        <f t="shared" si="8"/>
        <v>0.24710953580212855</v>
      </c>
      <c r="L16" s="17">
        <f t="shared" si="9"/>
        <v>5270.0999999999995</v>
      </c>
      <c r="M16" s="4">
        <f t="shared" si="3"/>
        <v>6720</v>
      </c>
      <c r="N16" s="4">
        <f t="shared" si="4"/>
        <v>4200</v>
      </c>
      <c r="O16" s="4">
        <f t="shared" si="5"/>
        <v>4890</v>
      </c>
    </row>
    <row r="17" spans="1:15" s="13" customFormat="1" ht="16.5" customHeight="1" x14ac:dyDescent="0.2">
      <c r="A17" s="36" t="s">
        <v>7</v>
      </c>
      <c r="B17" s="37"/>
      <c r="C17" s="38"/>
      <c r="D17" s="37"/>
      <c r="E17" s="37"/>
      <c r="F17" s="37"/>
      <c r="G17" s="37"/>
      <c r="H17" s="37"/>
      <c r="I17" s="37"/>
      <c r="J17" s="37"/>
      <c r="K17" s="39"/>
      <c r="L17" s="24">
        <f>SUM(L5:L16)</f>
        <v>30529.059999999998</v>
      </c>
      <c r="M17" s="24">
        <f>SUM(M5:M16)</f>
        <v>32088</v>
      </c>
      <c r="N17" s="24">
        <f>SUM(N5:N16)</f>
        <v>27506</v>
      </c>
      <c r="O17" s="24">
        <f>SUM(O5:O16)</f>
        <v>31993</v>
      </c>
    </row>
    <row r="18" spans="1:15" x14ac:dyDescent="0.2">
      <c r="C18" s="19"/>
      <c r="D18" s="8"/>
      <c r="E18" s="9"/>
      <c r="F18" s="9"/>
      <c r="G18" s="9"/>
      <c r="H18" s="7"/>
    </row>
    <row r="19" spans="1:15" x14ac:dyDescent="0.2">
      <c r="C19" s="19"/>
      <c r="D19" s="8"/>
      <c r="E19" s="9"/>
      <c r="F19" s="9"/>
      <c r="G19" s="9"/>
      <c r="H19" s="7"/>
    </row>
    <row r="20" spans="1:15" x14ac:dyDescent="0.2">
      <c r="C20" s="19"/>
      <c r="D20" s="8"/>
      <c r="E20" s="9"/>
      <c r="F20" s="33"/>
      <c r="G20" s="33"/>
      <c r="H20" s="33"/>
      <c r="I20" s="32"/>
    </row>
    <row r="21" spans="1:15" x14ac:dyDescent="0.2">
      <c r="C21" s="19"/>
      <c r="D21" s="8"/>
      <c r="E21" s="9"/>
      <c r="F21" s="9"/>
      <c r="G21" s="9"/>
      <c r="H21" s="7"/>
      <c r="L21" s="23"/>
    </row>
    <row r="22" spans="1:15" x14ac:dyDescent="0.2">
      <c r="C22" s="19"/>
      <c r="D22" s="8"/>
      <c r="E22" s="9"/>
      <c r="F22" s="9"/>
      <c r="G22" s="9"/>
      <c r="H22" s="10"/>
    </row>
    <row r="23" spans="1:15" x14ac:dyDescent="0.2">
      <c r="C23" s="19"/>
      <c r="D23" s="8"/>
      <c r="E23" s="9"/>
      <c r="F23" s="9"/>
      <c r="G23" s="9"/>
      <c r="H23" s="10"/>
    </row>
    <row r="24" spans="1:15" x14ac:dyDescent="0.2">
      <c r="C24" s="19"/>
      <c r="D24" s="8"/>
      <c r="E24" s="9"/>
      <c r="F24" s="9"/>
      <c r="G24" s="9"/>
      <c r="H24" s="10"/>
    </row>
    <row r="25" spans="1:15" x14ac:dyDescent="0.2">
      <c r="C25" s="19"/>
      <c r="D25" s="8"/>
      <c r="E25" s="9"/>
      <c r="F25" s="9"/>
      <c r="G25" s="9"/>
      <c r="H25" s="10"/>
    </row>
    <row r="26" spans="1:15" x14ac:dyDescent="0.2">
      <c r="C26" s="19"/>
      <c r="D26" s="8"/>
      <c r="E26" s="9"/>
      <c r="F26" s="9"/>
      <c r="G26" s="9"/>
      <c r="H26" s="7"/>
    </row>
    <row r="27" spans="1:15" x14ac:dyDescent="0.2">
      <c r="C27" s="19"/>
      <c r="D27" s="8"/>
      <c r="E27" s="9"/>
      <c r="F27" s="9"/>
      <c r="G27" s="9"/>
      <c r="H27" s="7"/>
    </row>
    <row r="28" spans="1:15" x14ac:dyDescent="0.2">
      <c r="C28" s="19"/>
      <c r="D28" s="8"/>
      <c r="E28" s="9"/>
      <c r="F28" s="9"/>
      <c r="G28" s="9"/>
      <c r="H28" s="7"/>
    </row>
    <row r="29" spans="1:15" x14ac:dyDescent="0.2">
      <c r="C29" s="19"/>
      <c r="D29" s="8"/>
      <c r="E29" s="9"/>
      <c r="F29" s="9"/>
      <c r="G29" s="9"/>
      <c r="H29" s="7"/>
    </row>
    <row r="30" spans="1:15" x14ac:dyDescent="0.2">
      <c r="C30" s="19"/>
      <c r="D30" s="8"/>
      <c r="E30" s="9"/>
      <c r="F30" s="9"/>
      <c r="G30" s="9"/>
      <c r="H30" s="7"/>
    </row>
    <row r="31" spans="1:15" x14ac:dyDescent="0.2">
      <c r="C31" s="19"/>
      <c r="D31" s="8"/>
      <c r="E31" s="9"/>
      <c r="F31" s="9"/>
      <c r="G31" s="9"/>
      <c r="H31" s="7"/>
    </row>
    <row r="32" spans="1:15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8"/>
      <c r="E49" s="9"/>
      <c r="F49" s="9"/>
      <c r="G49" s="9"/>
      <c r="H49" s="7"/>
    </row>
    <row r="50" spans="3:8" x14ac:dyDescent="0.2">
      <c r="C50" s="19"/>
      <c r="D50" s="8"/>
      <c r="E50" s="9"/>
      <c r="F50" s="9"/>
      <c r="G50" s="9"/>
      <c r="H50" s="7"/>
    </row>
    <row r="51" spans="3:8" x14ac:dyDescent="0.2">
      <c r="C51" s="19"/>
      <c r="D51" s="8"/>
      <c r="E51" s="9"/>
      <c r="F51" s="9"/>
      <c r="G51" s="9"/>
      <c r="H51" s="7"/>
    </row>
    <row r="52" spans="3:8" x14ac:dyDescent="0.2">
      <c r="C52" s="19"/>
      <c r="D52" s="8"/>
      <c r="E52" s="9"/>
      <c r="F52" s="9"/>
      <c r="G52" s="9"/>
      <c r="H52" s="7"/>
    </row>
    <row r="53" spans="3:8" x14ac:dyDescent="0.2">
      <c r="C53" s="19"/>
      <c r="D53" s="8"/>
      <c r="E53" s="9"/>
      <c r="F53" s="9"/>
      <c r="G53" s="9"/>
      <c r="H53" s="7"/>
    </row>
    <row r="54" spans="3:8" x14ac:dyDescent="0.2">
      <c r="C54" s="19"/>
      <c r="D54" s="8"/>
      <c r="E54" s="9"/>
      <c r="F54" s="9"/>
      <c r="G54" s="9"/>
      <c r="H54" s="7"/>
    </row>
    <row r="55" spans="3:8" x14ac:dyDescent="0.2">
      <c r="C55" s="19"/>
      <c r="D55" s="8"/>
      <c r="E55" s="9"/>
      <c r="F55" s="9"/>
      <c r="G55" s="9"/>
      <c r="H55" s="7"/>
    </row>
    <row r="56" spans="3:8" x14ac:dyDescent="0.2">
      <c r="C56" s="19"/>
      <c r="D56" s="8"/>
      <c r="E56" s="9"/>
      <c r="F56" s="9"/>
      <c r="G56" s="9"/>
      <c r="H56" s="7"/>
    </row>
    <row r="57" spans="3:8" x14ac:dyDescent="0.2">
      <c r="C57" s="19"/>
      <c r="D57" s="8"/>
      <c r="E57" s="9"/>
      <c r="F57" s="9"/>
      <c r="G57" s="9"/>
      <c r="H57" s="7"/>
    </row>
    <row r="58" spans="3:8" x14ac:dyDescent="0.2">
      <c r="C58" s="19"/>
      <c r="D58" s="8"/>
      <c r="E58" s="9"/>
      <c r="F58" s="9"/>
      <c r="G58" s="9"/>
      <c r="H58" s="7"/>
    </row>
    <row r="59" spans="3:8" x14ac:dyDescent="0.2">
      <c r="C59" s="19"/>
      <c r="D59" s="8"/>
      <c r="E59" s="9"/>
      <c r="F59" s="9"/>
      <c r="G59" s="9"/>
      <c r="H59" s="7"/>
    </row>
    <row r="60" spans="3:8" x14ac:dyDescent="0.2">
      <c r="C60" s="19"/>
      <c r="D60" s="7"/>
      <c r="E60" s="11"/>
      <c r="F60" s="7"/>
      <c r="G60" s="7"/>
      <c r="H60" s="7"/>
    </row>
    <row r="61" spans="3:8" x14ac:dyDescent="0.2">
      <c r="C61" s="19"/>
      <c r="D61" s="7"/>
      <c r="E61" s="11"/>
      <c r="F61" s="7"/>
      <c r="G61" s="7"/>
      <c r="H61" s="7"/>
    </row>
    <row r="62" spans="3:8" x14ac:dyDescent="0.2">
      <c r="C62" s="19"/>
      <c r="D62" s="7"/>
      <c r="E62" s="11"/>
      <c r="F62" s="7"/>
      <c r="G62" s="7"/>
      <c r="H62" s="7"/>
    </row>
    <row r="63" spans="3:8" x14ac:dyDescent="0.2">
      <c r="C63" s="19"/>
      <c r="D63" s="7"/>
      <c r="E63" s="11"/>
      <c r="F63" s="7"/>
      <c r="G63" s="7"/>
      <c r="H63" s="7"/>
    </row>
    <row r="64" spans="3:8" x14ac:dyDescent="0.2">
      <c r="C64" s="19"/>
      <c r="D64" s="7"/>
      <c r="E64" s="11"/>
      <c r="F64" s="7"/>
      <c r="G64" s="7"/>
      <c r="H64" s="7"/>
    </row>
    <row r="65" spans="3:8" x14ac:dyDescent="0.2">
      <c r="C65" s="19"/>
      <c r="D65" s="7"/>
      <c r="E65" s="11"/>
      <c r="F65" s="7"/>
      <c r="G65" s="7"/>
      <c r="H65" s="7"/>
    </row>
    <row r="66" spans="3:8" x14ac:dyDescent="0.2">
      <c r="C66" s="19"/>
      <c r="D66" s="7"/>
      <c r="E66" s="11"/>
      <c r="F66" s="7"/>
      <c r="G66" s="7"/>
      <c r="H66" s="7"/>
    </row>
    <row r="67" spans="3:8" x14ac:dyDescent="0.2">
      <c r="H67" s="7"/>
    </row>
    <row r="68" spans="3:8" x14ac:dyDescent="0.2">
      <c r="H68" s="7"/>
    </row>
    <row r="69" spans="3:8" x14ac:dyDescent="0.2">
      <c r="H69" s="7"/>
    </row>
    <row r="70" spans="3:8" x14ac:dyDescent="0.2">
      <c r="H70" s="7"/>
    </row>
    <row r="71" spans="3:8" x14ac:dyDescent="0.2">
      <c r="H71" s="7"/>
    </row>
    <row r="72" spans="3:8" x14ac:dyDescent="0.2">
      <c r="H72" s="7"/>
    </row>
    <row r="73" spans="3:8" x14ac:dyDescent="0.2">
      <c r="H73" s="7"/>
    </row>
    <row r="74" spans="3:8" x14ac:dyDescent="0.2">
      <c r="H74" s="7"/>
    </row>
    <row r="75" spans="3:8" x14ac:dyDescent="0.2">
      <c r="H75" s="7"/>
    </row>
    <row r="76" spans="3:8" x14ac:dyDescent="0.2">
      <c r="H76" s="7"/>
    </row>
    <row r="77" spans="3:8" x14ac:dyDescent="0.2">
      <c r="H77" s="7"/>
    </row>
    <row r="78" spans="3:8" x14ac:dyDescent="0.2">
      <c r="H78" s="7"/>
    </row>
    <row r="79" spans="3:8" x14ac:dyDescent="0.2">
      <c r="H79" s="7"/>
    </row>
    <row r="80" spans="3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  <row r="88" spans="8:8" x14ac:dyDescent="0.2">
      <c r="H88" s="7"/>
    </row>
    <row r="89" spans="8:8" x14ac:dyDescent="0.2">
      <c r="H89" s="7"/>
    </row>
    <row r="90" spans="8:8" x14ac:dyDescent="0.2">
      <c r="H90" s="7"/>
    </row>
    <row r="91" spans="8:8" x14ac:dyDescent="0.2">
      <c r="H91" s="7"/>
    </row>
    <row r="92" spans="8:8" x14ac:dyDescent="0.2">
      <c r="H92" s="7"/>
    </row>
    <row r="93" spans="8:8" x14ac:dyDescent="0.2">
      <c r="H93" s="7"/>
    </row>
    <row r="94" spans="8:8" x14ac:dyDescent="0.2">
      <c r="H94" s="7"/>
    </row>
    <row r="95" spans="8:8" x14ac:dyDescent="0.2">
      <c r="H95" s="7"/>
    </row>
    <row r="96" spans="8:8" x14ac:dyDescent="0.2">
      <c r="H96" s="7"/>
    </row>
    <row r="97" spans="8:8" x14ac:dyDescent="0.2">
      <c r="H97" s="7"/>
    </row>
  </sheetData>
  <autoFilter ref="A4:N16"/>
  <mergeCells count="8">
    <mergeCell ref="A2:L2"/>
    <mergeCell ref="A17:K17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2026-05-25T07:49:05Z</dcterms:modified>
</cp:coreProperties>
</file>