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60" windowWidth="16380" windowHeight="9285" tabRatio="500"/>
  </bookViews>
  <sheets>
    <sheet name="Обоснование НМЦК" sheetId="5" r:id="rId1"/>
  </sheets>
  <definedNames>
    <definedName name="_xlnm.Print_Area" localSheetId="0">'Обоснование НМЦК'!$A$2:$K$25</definedName>
  </definedNames>
  <calcPr calcId="125725" refMode="R1C1"/>
</workbook>
</file>

<file path=xl/calcChain.xml><?xml version="1.0" encoding="utf-8"?>
<calcChain xmlns="http://schemas.openxmlformats.org/spreadsheetml/2006/main">
  <c r="K15" i="5"/>
  <c r="I14"/>
  <c r="J14" s="1"/>
  <c r="H14"/>
  <c r="K14" s="1"/>
  <c r="I13" l="1"/>
  <c r="H13"/>
  <c r="K13" s="1"/>
  <c r="J13" l="1"/>
</calcChain>
</file>

<file path=xl/sharedStrings.xml><?xml version="1.0" encoding="utf-8"?>
<sst xmlns="http://schemas.openxmlformats.org/spreadsheetml/2006/main" count="29" uniqueCount="28">
  <si>
    <t>№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</si>
  <si>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</si>
  <si>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</si>
  <si>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 xml:space="preserve">Коммерческое предложение № 1 </t>
  </si>
  <si>
    <t xml:space="preserve">Коммерческое предложение № 2 </t>
  </si>
  <si>
    <t>Коммерческое предложение № 3</t>
  </si>
  <si>
    <t xml:space="preserve">Средняя арифметическая цена за единицу     &lt;ц&gt; </t>
  </si>
  <si>
    <t>Количество</t>
  </si>
  <si>
    <t>Единица измерения</t>
  </si>
  <si>
    <t>Н(М)ЦК, определяемая методом сопоставимых рыночных цен (анализа рынка)</t>
  </si>
  <si>
    <t>ИТОГО</t>
  </si>
  <si>
    <t>Итоговая сумма по коммерческим предложениям</t>
  </si>
  <si>
    <t>В соответствии со статьей 22 Федерального закона от 05.04.2013 года № 44-ФЗ «О контрактной системе в сфере закупок товаров, работ, услуг для обеспечения государственных и муниципальных нужд» начальная (максимальная) цена контракта установлена посредством применения метода сопоставимых рыночных цен (анализ рынка) согласно Методическим рекомендациям Министерства экономического развития РФ (Приказ № 567 от 02.10.2013). Обоснование и расчет начальной (максимальной) цены контракта произведен на основании полученных ответов на запрос о предоставлении коммерческих предложений. Отправлено 5 запросов. Получено 3 коммерческих предложения.</t>
  </si>
  <si>
    <r>
      <t xml:space="preserve">Среднее квадратичное отклонение                 </t>
    </r>
    <r>
      <rPr>
        <b/>
        <sz val="10"/>
        <rFont val="Symbol"/>
        <family val="1"/>
        <charset val="2"/>
      </rPr>
      <t xml:space="preserve"> s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</si>
  <si>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</si>
  <si>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r>
      <t>Расчет Н(М)ЦК по формуле</t>
    </r>
    <r>
      <rPr>
        <sz val="10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ц - цена единицы</t>
    </r>
  </si>
  <si>
    <t>Наименование объекта закупки                                         (предмета договора)</t>
  </si>
  <si>
    <t>О.Р. Новикова</t>
  </si>
  <si>
    <t>к Извещению о проведении запроса котировок в электронной форме</t>
  </si>
  <si>
    <t>Приложение № 2</t>
  </si>
  <si>
    <t>усл. ед.</t>
  </si>
  <si>
    <t>Расчет проверил: Главный экономист</t>
  </si>
  <si>
    <t>В.Р. Рогова</t>
  </si>
  <si>
    <t>Расчет составил: Документовед Управления по водохозяйственным системам г. Уфа</t>
  </si>
  <si>
    <t>Предоставление услуг по проведению предварительного медицинского осмотра мужчин по приказу от 28.01.2021 г №29н (п.18.1)</t>
  </si>
  <si>
    <t>Предоставление услуг по проведению периодического медицинского осмотра мужчин по приказу от 28.01.2021 г №29н (п.18.1)</t>
  </si>
  <si>
    <t xml:space="preserve">Расчет начальной (максимальной) цены договора на оказание услуг по проведению предварительного и периодического медицинского осмотра </t>
  </si>
  <si>
    <t>(ИКЗ: _________________________________________________)</t>
  </si>
</sst>
</file>

<file path=xl/styles.xml><?xml version="1.0" encoding="utf-8"?>
<styleSheet xmlns="http://schemas.openxmlformats.org/spreadsheetml/2006/main">
  <fonts count="17"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b/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Symbol"/>
      <family val="1"/>
      <charset val="2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5" fillId="0" borderId="0" xfId="0" applyFont="1" applyAlignment="1">
      <alignment wrapText="1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center"/>
    </xf>
    <xf numFmtId="0" fontId="15" fillId="0" borderId="0" xfId="0" applyFont="1" applyAlignment="1">
      <alignment horizontal="center" wrapText="1"/>
    </xf>
    <xf numFmtId="4" fontId="2" fillId="2" borderId="0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top" wrapText="1"/>
    </xf>
    <xf numFmtId="0" fontId="14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center" vertical="top" wrapText="1"/>
    </xf>
    <xf numFmtId="2" fontId="15" fillId="0" borderId="1" xfId="0" applyNumberFormat="1" applyFont="1" applyBorder="1" applyAlignment="1">
      <alignment horizontal="center" vertical="top" wrapText="1"/>
    </xf>
    <xf numFmtId="4" fontId="2" fillId="3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 vertical="center"/>
    </xf>
    <xf numFmtId="2" fontId="6" fillId="4" borderId="0" xfId="0" applyNumberFormat="1" applyFont="1" applyFill="1" applyAlignment="1">
      <alignment horizontal="center"/>
    </xf>
    <xf numFmtId="0" fontId="11" fillId="4" borderId="0" xfId="0" applyFont="1" applyFill="1" applyAlignment="1">
      <alignment horizontal="right" wrapText="1"/>
    </xf>
    <xf numFmtId="0" fontId="16" fillId="4" borderId="0" xfId="0" applyFont="1" applyFill="1" applyAlignment="1">
      <alignment horizontal="right"/>
    </xf>
    <xf numFmtId="0" fontId="15" fillId="4" borderId="1" xfId="0" applyFont="1" applyFill="1" applyBorder="1" applyAlignment="1">
      <alignment horizontal="center" vertical="top" wrapText="1"/>
    </xf>
    <xf numFmtId="14" fontId="14" fillId="4" borderId="0" xfId="0" applyNumberFormat="1" applyFont="1" applyFill="1" applyBorder="1" applyAlignment="1">
      <alignment horizontal="left" vertical="top" wrapText="1"/>
    </xf>
    <xf numFmtId="0" fontId="14" fillId="4" borderId="0" xfId="0" applyFont="1" applyFill="1" applyBorder="1" applyAlignment="1">
      <alignment horizontal="center" vertical="top" wrapText="1"/>
    </xf>
    <xf numFmtId="2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14" fillId="4" borderId="0" xfId="0" applyFont="1" applyFill="1" applyBorder="1" applyAlignment="1">
      <alignment vertical="top" wrapText="1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right"/>
    </xf>
    <xf numFmtId="0" fontId="6" fillId="0" borderId="0" xfId="0" applyFont="1" applyBorder="1" applyAlignment="1">
      <alignment horizontal="center" wrapText="1"/>
    </xf>
    <xf numFmtId="0" fontId="3" fillId="4" borderId="0" xfId="0" applyFont="1" applyFill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 textRotation="90" wrapText="1"/>
    </xf>
    <xf numFmtId="2" fontId="8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left" vertical="top" wrapText="1"/>
    </xf>
    <xf numFmtId="0" fontId="0" fillId="4" borderId="0" xfId="0" applyFill="1" applyAlignment="1">
      <alignment horizontal="left"/>
    </xf>
    <xf numFmtId="0" fontId="6" fillId="4" borderId="0" xfId="0" applyFont="1" applyFill="1" applyAlignment="1">
      <alignment horizontal="left"/>
    </xf>
    <xf numFmtId="0" fontId="11" fillId="4" borderId="0" xfId="0" applyFont="1" applyFill="1" applyAlignment="1">
      <alignment horizontal="right" wrapText="1"/>
    </xf>
    <xf numFmtId="0" fontId="13" fillId="0" borderId="0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0" fillId="4" borderId="0" xfId="0" applyFill="1" applyAlignment="1">
      <alignment horizontal="right"/>
    </xf>
  </cellXfs>
  <cellStyles count="2">
    <cellStyle name="Обычный" xfId="0" builtinId="0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76200</xdr:colOff>
      <xdr:row>11</xdr:row>
      <xdr:rowOff>971550</xdr:rowOff>
    </xdr:from>
    <xdr:to>
      <xdr:col>9</xdr:col>
      <xdr:colOff>1219200</xdr:colOff>
      <xdr:row>11</xdr:row>
      <xdr:rowOff>1295400</xdr:rowOff>
    </xdr:to>
    <xdr:pic>
      <xdr:nvPicPr>
        <xdr:cNvPr id="48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8575" y="3438525"/>
          <a:ext cx="1143000" cy="323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9525</xdr:colOff>
      <xdr:row>11</xdr:row>
      <xdr:rowOff>809625</xdr:rowOff>
    </xdr:from>
    <xdr:to>
      <xdr:col>8</xdr:col>
      <xdr:colOff>1257300</xdr:colOff>
      <xdr:row>11</xdr:row>
      <xdr:rowOff>1343025</xdr:rowOff>
    </xdr:to>
    <xdr:pic>
      <xdr:nvPicPr>
        <xdr:cNvPr id="48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86975" y="3276600"/>
          <a:ext cx="12477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95250</xdr:colOff>
      <xdr:row>11</xdr:row>
      <xdr:rowOff>1504950</xdr:rowOff>
    </xdr:from>
    <xdr:to>
      <xdr:col>10</xdr:col>
      <xdr:colOff>1819275</xdr:colOff>
      <xdr:row>11</xdr:row>
      <xdr:rowOff>1914525</xdr:rowOff>
    </xdr:to>
    <xdr:pic>
      <xdr:nvPicPr>
        <xdr:cNvPr id="481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753975" y="3971925"/>
          <a:ext cx="1724025" cy="4095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P24"/>
  <sheetViews>
    <sheetView tabSelected="1" zoomScale="86" zoomScaleNormal="86" workbookViewId="0">
      <selection activeCell="L12" sqref="L12"/>
    </sheetView>
  </sheetViews>
  <sheetFormatPr defaultColWidth="9.140625" defaultRowHeight="12.75"/>
  <cols>
    <col min="1" max="1" width="3.42578125" style="3" customWidth="1"/>
    <col min="2" max="2" width="40.28515625" style="3" customWidth="1"/>
    <col min="3" max="3" width="7.42578125" style="3" customWidth="1"/>
    <col min="4" max="4" width="6.7109375" style="4" customWidth="1"/>
    <col min="5" max="5" width="17.5703125" style="5" bestFit="1" customWidth="1"/>
    <col min="6" max="7" width="16.7109375" style="5" bestFit="1" customWidth="1"/>
    <col min="8" max="8" width="20" style="3" customWidth="1"/>
    <col min="9" max="9" width="19.5703125" style="3" customWidth="1"/>
    <col min="10" max="10" width="19.140625" style="3" customWidth="1"/>
    <col min="11" max="11" width="29" style="3" customWidth="1"/>
    <col min="12" max="12" width="15.85546875" style="3" customWidth="1"/>
    <col min="13" max="13" width="18.85546875" style="3" customWidth="1"/>
    <col min="14" max="14" width="11.42578125" style="3" customWidth="1"/>
    <col min="15" max="15" width="10.42578125" style="3" customWidth="1"/>
    <col min="16" max="18" width="9.140625" style="3" customWidth="1"/>
    <col min="19" max="19" width="12" style="3" customWidth="1"/>
    <col min="20" max="16384" width="9.140625" style="3"/>
  </cols>
  <sheetData>
    <row r="2" spans="1:16">
      <c r="A2" s="28"/>
      <c r="B2" s="28"/>
      <c r="C2" s="28"/>
      <c r="D2" s="29"/>
      <c r="E2" s="30"/>
      <c r="F2" s="30"/>
      <c r="G2" s="30"/>
      <c r="H2" s="28"/>
      <c r="I2" s="28"/>
      <c r="J2" s="53" t="s">
        <v>19</v>
      </c>
      <c r="K2" s="53"/>
    </row>
    <row r="3" spans="1:16" ht="18.75" customHeight="1">
      <c r="A3" s="28"/>
      <c r="B3" s="28"/>
      <c r="C3" s="28"/>
      <c r="D3" s="29"/>
      <c r="E3" s="30"/>
      <c r="F3" s="30"/>
      <c r="G3" s="30"/>
      <c r="H3" s="28"/>
      <c r="I3" s="28"/>
      <c r="J3" s="53"/>
      <c r="K3" s="53"/>
    </row>
    <row r="4" spans="1:16" ht="18.75" customHeight="1">
      <c r="A4" s="28"/>
      <c r="B4" s="28"/>
      <c r="C4" s="28"/>
      <c r="D4" s="29"/>
      <c r="E4" s="30"/>
      <c r="F4" s="30"/>
      <c r="G4" s="30"/>
      <c r="H4" s="28"/>
      <c r="I4" s="28"/>
      <c r="J4" s="31"/>
      <c r="K4" s="32" t="s">
        <v>18</v>
      </c>
    </row>
    <row r="5" spans="1:16" ht="21" customHeight="1">
      <c r="A5" s="28"/>
      <c r="B5" s="28"/>
      <c r="C5" s="28"/>
      <c r="D5" s="29"/>
      <c r="E5" s="30"/>
      <c r="F5" s="30"/>
      <c r="G5" s="30"/>
      <c r="H5" s="28"/>
      <c r="I5" s="53" t="s">
        <v>27</v>
      </c>
      <c r="J5" s="56"/>
      <c r="K5" s="56"/>
    </row>
    <row r="6" spans="1:16" ht="47.25" customHeight="1">
      <c r="A6" s="43" t="s">
        <v>26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1"/>
      <c r="M6" s="2"/>
    </row>
    <row r="7" spans="1:16" ht="15" customHeight="1">
      <c r="L7" s="2"/>
      <c r="M7" s="2"/>
    </row>
    <row r="8" spans="1:16" ht="60" customHeight="1">
      <c r="A8" s="45" t="s">
        <v>12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2"/>
      <c r="M8" s="2"/>
    </row>
    <row r="9" spans="1:16" ht="0.75" hidden="1" customHeight="1">
      <c r="B9" s="46"/>
      <c r="C9" s="46"/>
      <c r="D9" s="46"/>
      <c r="E9" s="46"/>
      <c r="F9" s="46"/>
      <c r="G9" s="46"/>
      <c r="L9" s="2"/>
      <c r="M9" s="2"/>
    </row>
    <row r="10" spans="1:16" ht="15">
      <c r="C10" s="11"/>
      <c r="D10" s="22"/>
      <c r="E10" s="54"/>
      <c r="F10" s="54"/>
      <c r="G10" s="54"/>
      <c r="H10" s="54"/>
      <c r="I10" s="11"/>
      <c r="J10" s="11"/>
      <c r="K10" s="11"/>
      <c r="L10" s="42"/>
      <c r="M10" s="42"/>
    </row>
    <row r="11" spans="1:16" ht="57" customHeight="1">
      <c r="A11" s="44" t="s">
        <v>0</v>
      </c>
      <c r="B11" s="44" t="s">
        <v>16</v>
      </c>
      <c r="C11" s="47" t="s">
        <v>8</v>
      </c>
      <c r="D11" s="47" t="s">
        <v>7</v>
      </c>
      <c r="E11" s="48" t="s">
        <v>1</v>
      </c>
      <c r="F11" s="48"/>
      <c r="G11" s="48"/>
      <c r="H11" s="49" t="s">
        <v>2</v>
      </c>
      <c r="I11" s="49"/>
      <c r="J11" s="49"/>
      <c r="K11" s="6" t="s">
        <v>9</v>
      </c>
      <c r="L11" s="7"/>
      <c r="M11" s="7"/>
    </row>
    <row r="12" spans="1:16" ht="153" customHeight="1">
      <c r="A12" s="44"/>
      <c r="B12" s="44"/>
      <c r="C12" s="47"/>
      <c r="D12" s="47"/>
      <c r="E12" s="21" t="s">
        <v>3</v>
      </c>
      <c r="F12" s="21" t="s">
        <v>4</v>
      </c>
      <c r="G12" s="21" t="s">
        <v>5</v>
      </c>
      <c r="H12" s="6" t="s">
        <v>6</v>
      </c>
      <c r="I12" s="8" t="s">
        <v>13</v>
      </c>
      <c r="J12" s="9" t="s">
        <v>14</v>
      </c>
      <c r="K12" s="8" t="s">
        <v>15</v>
      </c>
    </row>
    <row r="13" spans="1:16" ht="39" customHeight="1">
      <c r="A13" s="23">
        <v>1</v>
      </c>
      <c r="B13" s="17" t="s">
        <v>24</v>
      </c>
      <c r="C13" s="33" t="s">
        <v>20</v>
      </c>
      <c r="D13" s="18">
        <v>3</v>
      </c>
      <c r="E13" s="19">
        <v>3000</v>
      </c>
      <c r="F13" s="19">
        <v>3200</v>
      </c>
      <c r="G13" s="19">
        <v>2600</v>
      </c>
      <c r="H13" s="16">
        <f t="shared" ref="H13" si="0">ROUND((SUM(E13:G13)/3),2)</f>
        <v>2933.33</v>
      </c>
      <c r="I13" s="16">
        <f t="shared" ref="I13:I14" si="1">STDEV(E13:G13)</f>
        <v>305.50504633039037</v>
      </c>
      <c r="J13" s="16">
        <f t="shared" ref="J13:J14" si="2">I13/H13*100</f>
        <v>10.414956596441259</v>
      </c>
      <c r="K13" s="16">
        <f>H13*D13</f>
        <v>8799.99</v>
      </c>
      <c r="M13" s="13"/>
      <c r="N13" s="14"/>
    </row>
    <row r="14" spans="1:16" ht="39" customHeight="1">
      <c r="A14" s="23">
        <v>2</v>
      </c>
      <c r="B14" s="17" t="s">
        <v>25</v>
      </c>
      <c r="C14" s="33" t="s">
        <v>20</v>
      </c>
      <c r="D14" s="18">
        <v>2</v>
      </c>
      <c r="E14" s="19">
        <v>3000</v>
      </c>
      <c r="F14" s="19">
        <v>3200</v>
      </c>
      <c r="G14" s="19">
        <v>2600</v>
      </c>
      <c r="H14" s="16">
        <f t="shared" ref="H14" si="3">ROUND((SUM(E14:G14)/3),2)</f>
        <v>2933.33</v>
      </c>
      <c r="I14" s="16">
        <f t="shared" si="1"/>
        <v>305.50504633039037</v>
      </c>
      <c r="J14" s="16">
        <f t="shared" si="2"/>
        <v>10.414956596441259</v>
      </c>
      <c r="K14" s="16">
        <f>H14*D14</f>
        <v>5866.66</v>
      </c>
      <c r="M14" s="13"/>
      <c r="N14" s="14"/>
    </row>
    <row r="15" spans="1:16" ht="28.5">
      <c r="A15" s="10"/>
      <c r="B15" s="24" t="s">
        <v>11</v>
      </c>
      <c r="C15" s="25"/>
      <c r="D15" s="26"/>
      <c r="E15" s="27"/>
      <c r="F15" s="27"/>
      <c r="G15" s="27"/>
      <c r="H15" s="12"/>
      <c r="I15" s="55" t="s">
        <v>10</v>
      </c>
      <c r="J15" s="55"/>
      <c r="K15" s="20">
        <f>SUM(K13:K14)</f>
        <v>14666.65</v>
      </c>
      <c r="L15" s="15"/>
      <c r="M15" s="15"/>
      <c r="N15" s="15"/>
      <c r="O15" s="15"/>
      <c r="P15" s="2"/>
    </row>
    <row r="17" spans="1:11">
      <c r="A17" s="2"/>
      <c r="B17" s="34">
        <v>46083</v>
      </c>
      <c r="C17" s="35"/>
      <c r="D17" s="35"/>
      <c r="E17" s="36"/>
      <c r="F17" s="36"/>
      <c r="G17" s="36"/>
      <c r="H17" s="37"/>
      <c r="I17" s="37"/>
      <c r="J17" s="37"/>
      <c r="K17" s="2"/>
    </row>
    <row r="18" spans="1:11">
      <c r="A18" s="2"/>
      <c r="B18" s="38"/>
      <c r="C18" s="35"/>
      <c r="D18" s="35"/>
      <c r="E18" s="36"/>
      <c r="F18" s="36"/>
      <c r="G18" s="36"/>
      <c r="H18" s="37"/>
      <c r="I18" s="37"/>
      <c r="J18" s="37"/>
      <c r="K18" s="2"/>
    </row>
    <row r="19" spans="1:11">
      <c r="A19" s="2"/>
      <c r="B19" s="38"/>
      <c r="C19" s="35"/>
      <c r="D19" s="35"/>
      <c r="E19" s="36"/>
      <c r="F19" s="36"/>
      <c r="G19" s="36"/>
      <c r="H19" s="37"/>
      <c r="I19" s="37"/>
      <c r="J19" s="37"/>
      <c r="K19" s="2"/>
    </row>
    <row r="20" spans="1:11" ht="15">
      <c r="A20" s="2"/>
      <c r="B20" s="38"/>
      <c r="C20" s="50" t="s">
        <v>23</v>
      </c>
      <c r="D20" s="51"/>
      <c r="E20" s="51"/>
      <c r="F20" s="51"/>
      <c r="G20" s="51"/>
      <c r="H20" s="37"/>
      <c r="I20" s="37"/>
      <c r="J20" s="39" t="s">
        <v>22</v>
      </c>
      <c r="K20" s="2"/>
    </row>
    <row r="21" spans="1:11">
      <c r="A21" s="2"/>
      <c r="B21" s="37"/>
      <c r="C21" s="37"/>
      <c r="D21" s="40"/>
      <c r="E21" s="36"/>
      <c r="F21" s="36"/>
      <c r="G21" s="36"/>
      <c r="H21" s="37"/>
      <c r="I21" s="37"/>
      <c r="J21" s="37"/>
      <c r="K21" s="2"/>
    </row>
    <row r="22" spans="1:11">
      <c r="B22" s="37"/>
      <c r="C22" s="37"/>
      <c r="D22" s="40"/>
      <c r="E22" s="36"/>
      <c r="F22" s="36"/>
      <c r="G22" s="30"/>
      <c r="H22" s="28"/>
      <c r="I22" s="28"/>
      <c r="J22" s="28"/>
    </row>
    <row r="23" spans="1:11">
      <c r="B23" s="37"/>
      <c r="C23" s="37"/>
      <c r="D23" s="40"/>
      <c r="E23" s="36"/>
      <c r="F23" s="36"/>
      <c r="G23" s="30"/>
      <c r="H23" s="28"/>
      <c r="I23" s="28"/>
      <c r="J23" s="28"/>
    </row>
    <row r="24" spans="1:11" ht="15">
      <c r="B24" s="28"/>
      <c r="C24" s="52" t="s">
        <v>21</v>
      </c>
      <c r="D24" s="51"/>
      <c r="E24" s="51"/>
      <c r="F24" s="51"/>
      <c r="G24" s="51"/>
      <c r="H24" s="28"/>
      <c r="I24" s="28"/>
      <c r="J24" s="41" t="s">
        <v>17</v>
      </c>
    </row>
  </sheetData>
  <sheetProtection selectLockedCells="1" selectUnlockedCells="1"/>
  <mergeCells count="16">
    <mergeCell ref="C20:G20"/>
    <mergeCell ref="C24:G24"/>
    <mergeCell ref="J2:K3"/>
    <mergeCell ref="E10:H10"/>
    <mergeCell ref="I15:J15"/>
    <mergeCell ref="I5:K5"/>
    <mergeCell ref="L10:M10"/>
    <mergeCell ref="A6:K6"/>
    <mergeCell ref="A11:A12"/>
    <mergeCell ref="A8:K8"/>
    <mergeCell ref="B9:G9"/>
    <mergeCell ref="B11:B12"/>
    <mergeCell ref="C11:C12"/>
    <mergeCell ref="D11:D12"/>
    <mergeCell ref="E11:G11"/>
    <mergeCell ref="H11:J11"/>
  </mergeCells>
  <pageMargins left="0.23622047244094491" right="0.23622047244094491" top="0.35433070866141736" bottom="0.35433070866141736" header="0.51181102362204722" footer="0.51181102362204722"/>
  <pageSetup paperSize="9" scale="72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Обоснование НМЦК</vt:lpstr>
      <vt:lpstr>'Обоснование НМЦК'!Область_печати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Tatyana</dc:creator>
  <cp:lastModifiedBy>Vodhoz</cp:lastModifiedBy>
  <cp:lastPrinted>2026-03-02T05:59:16Z</cp:lastPrinted>
  <dcterms:created xsi:type="dcterms:W3CDTF">2018-01-31T12:56:03Z</dcterms:created>
  <dcterms:modified xsi:type="dcterms:W3CDTF">2026-03-02T06:31:07Z</dcterms:modified>
</cp:coreProperties>
</file>