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 Закупки 2026 !\Белора\Стиралки холодильники\"/>
    </mc:Choice>
  </mc:AlternateContent>
  <bookViews>
    <workbookView xWindow="0" yWindow="0" windowWidth="28800" windowHeight="12435" activeTab="1"/>
  </bookViews>
  <sheets>
    <sheet name="Отчет" sheetId="1" r:id="rId1"/>
    <sheet name="Расчет цены" sheetId="2" r:id="rId2"/>
  </sheets>
  <definedNames>
    <definedName name="_xlnm.Print_Area" localSheetId="1">'Расчет цены'!$A$1:$M$11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2" l="1"/>
  <c r="M6" i="2" s="1"/>
  <c r="I6" i="2"/>
  <c r="J6" i="2" s="1"/>
  <c r="K6" i="2" s="1"/>
  <c r="L7" i="2"/>
  <c r="M7" i="2" s="1"/>
  <c r="I7" i="2"/>
  <c r="J7" i="2" s="1"/>
  <c r="K7" i="2" s="1"/>
  <c r="I8" i="2" l="1"/>
</calcChain>
</file>

<file path=xl/sharedStrings.xml><?xml version="1.0" encoding="utf-8"?>
<sst xmlns="http://schemas.openxmlformats.org/spreadsheetml/2006/main" count="42" uniqueCount="41">
  <si>
    <t>В результате проведенного расчета Н(М)ЦК контракта составила:</t>
  </si>
  <si>
    <t>№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</si>
  <si>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</si>
  <si>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</si>
  <si>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</si>
  <si>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</si>
  <si>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ЦКЕП, определяемая методом сопоставимых рыночных цен (анализа рынка)*</t>
  </si>
  <si>
    <t>Среднее квадратичное отклонение</t>
  </si>
  <si>
    <t>рублей</t>
  </si>
  <si>
    <t>Минимальная цена за единицу изм. * (руб.)</t>
  </si>
  <si>
    <t>Предмет контракта</t>
  </si>
  <si>
    <t>Предмет контракта, 
основные характеристики 
объекта закупки</t>
  </si>
  <si>
    <t>Обоснование невозможности 
(или нецелесообразности) использования иных способов определения поставщика, (подрядчика, исполнителя))
ч.3 ст.93 44-ФЗ</t>
  </si>
  <si>
    <t>Существенные условия исполнения контракта
ч.3 ст.93 44-ФЗ</t>
  </si>
  <si>
    <t>Используемый метод определения Н(М)ЦК
с обоснованием,
цена контракта 
(расчет Н(М)ЦК
см. Приложение 1)</t>
  </si>
  <si>
    <t>Инициатор осуществления закупок:</t>
  </si>
  <si>
    <t>Основные характеристики объекта закупки</t>
  </si>
  <si>
    <t xml:space="preserve">Средняя арифметическая цена за единицу  &lt;ц&gt; </t>
  </si>
  <si>
    <t>Расчет ЦКЕП по формуле 
v - количество 
(объем) закупаемого товара 
(работы, услуги);
     ц - мин. цена за единицу    
ЦКЕП = v*ц</t>
  </si>
  <si>
    <t>ФКУ ИК-5 УФСИН РОССИИ по Краснодарскому краю 
Советская  ул., 175 г. Апшеронск, Краснодарский край, 352693
тел/факс: (86152) 2-64-99
E-mail: fguik5@mail.ru</t>
  </si>
  <si>
    <t xml:space="preserve">Обоснование и расчет цены контракта, Н(М)ЦК 
</t>
  </si>
  <si>
    <t xml:space="preserve">Поставка древесных плит </t>
  </si>
  <si>
    <t>Егоров Е.Н.</t>
  </si>
  <si>
    <t xml:space="preserve">Начальник ОМТО ФКУ ИК-5 УФСИН России по Краснодарскому краю                               </t>
  </si>
  <si>
    <t>капитан внутренней службы</t>
  </si>
  <si>
    <t xml:space="preserve">1. Данный способ закупки выбран в целях выполнения обязательств по Государственному контракту на поставку мебели для ОАО "Российские железные дороги", ГБУЗ "Апшеронское ЦРБ" и для трудоустройства осужденных,  считаю проведение торгов не целесообразным.
Вывод: Выполнение требований законодательства и осуществление заказчиком уставной деятельности не может быть поставлено в зависимость от результатов закупочных процедур, проведение которых требует затрат времени, а итоги могут быть отрицательными.
</t>
  </si>
  <si>
    <r>
      <t xml:space="preserve">методом
</t>
    </r>
    <r>
      <rPr>
        <sz val="11"/>
        <color indexed="8"/>
        <rFont val="Times New Roman"/>
        <family val="1"/>
        <charset val="204"/>
      </rPr>
      <t>сопостовимых рыночных цен (анализ рынка), ч. 2 ст. 22 федерального закона от 05.04.2013 г. 44-ФЗ "О контрактной системе в сфере закупок товаров, работ, услуг для обесспечения государственных и муниципальных нужд",                  939 720руб.00 коп.</t>
    </r>
  </si>
  <si>
    <t xml:space="preserve">1.Поставщик обеспечивает поставку продукции Заказчику с момента заключения контракта в течении 10-ти дней, по адресу грузополучателя: 352693 Краснодарский край, г. Апшеронск, ул. Советская, 175, склад ОМТО.
2. Оплата поставляемого товара производится Заказчиком в российских рублях, в форме безналичного расчета, платежными поручениями путем перечисления денежных средств на расчетный счет Поставщика, указанный в Контракте в следующем порядке: Заказчик осуществляет оплату за фактически поставленный товар в течение 15 дней с момента получения Заказчиком счета и документов, подтверждающих факт поставки товара,при условии поступления денежных средств на расчетный счет от исполнения Контракта № _______от _________2021г. 
Вывод: Иные существенные условия контракта отвечают интересам заказчика.  
                                               </t>
  </si>
  <si>
    <t xml:space="preserve">Отчет № ____ от "_____" _______2021года
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нужд
</t>
  </si>
  <si>
    <r>
      <t xml:space="preserve">Коэффициент вариации цен 
V (%) 
</t>
    </r>
    <r>
      <rPr>
        <i/>
        <sz val="11"/>
        <color indexed="8"/>
        <rFont val="XO Thames"/>
        <family val="1"/>
        <charset val="204"/>
      </rPr>
      <t>(не должен превышать 33%)</t>
    </r>
  </si>
  <si>
    <t xml:space="preserve">"* При определении Н(М)ЦК контракта Заказчиком производится расчет на основании минимальной из предложенных цен в соответствии со Статьей 34. БК РФ Принцип эффективности использования бюджетных средств "Принцип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(результативности)".
</t>
  </si>
  <si>
    <t>Поставка бытовой техники  для нужд ФКУ ДПО МУЦС ГУФСИН России 
по Краснодарскому краю.</t>
  </si>
  <si>
    <t>Машины стиральные бытовые</t>
  </si>
  <si>
    <t>Холодильники бытовые</t>
  </si>
  <si>
    <t>шт.</t>
  </si>
  <si>
    <t>Старший инспектор ОТО
капитан внутренней службы</t>
  </si>
  <si>
    <t>Шурхай О.В.</t>
  </si>
  <si>
    <t>Приложение № 2 к Докладной записке</t>
  </si>
  <si>
    <t>Поставщик № 1
вх. № 236 от 22.06.2026 г.</t>
  </si>
  <si>
    <t>Поставщик № 2
вх. № 237 от 22.06.2026 г.</t>
  </si>
  <si>
    <t>Поставщик № 3
вх. № 238 от 22.06.2026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</si>
</sst>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sz val="11"/>
      <color indexed="8"/>
      <name val="XO Thames"/>
      <family val="1"/>
      <charset val="204"/>
    </font>
    <font>
      <sz val="11"/>
      <name val="XO Thames"/>
      <family val="1"/>
      <charset val="204"/>
    </font>
    <font>
      <i/>
      <sz val="11"/>
      <color indexed="8"/>
      <name val="XO Thames"/>
      <family val="1"/>
      <charset val="204"/>
    </font>
    <font>
      <sz val="12"/>
      <color theme="1"/>
      <name val="XO Thames"/>
      <family val="1"/>
      <charset val="204"/>
    </font>
    <font>
      <sz val="11"/>
      <color theme="1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6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0" fontId="8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center"/>
    </xf>
    <xf numFmtId="0" fontId="6" fillId="0" borderId="0" xfId="0" applyFont="1" applyBorder="1"/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164" fontId="13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right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horizontal="right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0" xfId="0" applyNumberFormat="1" applyFont="1" applyAlignment="1">
      <alignment vertical="center" wrapText="1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Fill="1" applyAlignment="1" applyProtection="1">
      <alignment vertical="center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Alignment="1">
      <alignment horizontal="right" vertical="center" wrapText="1"/>
    </xf>
    <xf numFmtId="0" fontId="17" fillId="0" borderId="0" xfId="0" applyNumberFormat="1" applyFont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2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18" fillId="0" borderId="5" xfId="0" applyFont="1" applyFill="1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/>
    </xf>
    <xf numFmtId="0" fontId="19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4</xdr:row>
      <xdr:rowOff>1123950</xdr:rowOff>
    </xdr:from>
    <xdr:to>
      <xdr:col>10</xdr:col>
      <xdr:colOff>1066800</xdr:colOff>
      <xdr:row>4</xdr:row>
      <xdr:rowOff>1657350</xdr:rowOff>
    </xdr:to>
    <xdr:pic>
      <xdr:nvPicPr>
        <xdr:cNvPr id="1091" name="Picture 1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3314700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</xdr:row>
      <xdr:rowOff>1057275</xdr:rowOff>
    </xdr:from>
    <xdr:to>
      <xdr:col>10</xdr:col>
      <xdr:colOff>9525</xdr:colOff>
      <xdr:row>4</xdr:row>
      <xdr:rowOff>1590675</xdr:rowOff>
    </xdr:to>
    <xdr:pic>
      <xdr:nvPicPr>
        <xdr:cNvPr id="1092" name="Picture 2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63150" y="3248025"/>
          <a:ext cx="1181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L10"/>
  <sheetViews>
    <sheetView zoomScale="91" zoomScaleNormal="91" workbookViewId="0">
      <selection activeCell="B3" sqref="B3"/>
    </sheetView>
  </sheetViews>
  <sheetFormatPr defaultColWidth="9.140625" defaultRowHeight="12.75" x14ac:dyDescent="0.2"/>
  <cols>
    <col min="1" max="1" width="27" style="1" customWidth="1"/>
    <col min="2" max="2" width="60.42578125" style="1" customWidth="1"/>
    <col min="3" max="3" width="26.140625" style="1" customWidth="1"/>
    <col min="4" max="4" width="49.140625" style="1" customWidth="1"/>
    <col min="5" max="16384" width="9.140625" style="1"/>
  </cols>
  <sheetData>
    <row r="1" spans="1:974" ht="94.5" customHeight="1" x14ac:dyDescent="0.2">
      <c r="C1" s="59" t="s">
        <v>19</v>
      </c>
      <c r="D1" s="60"/>
    </row>
    <row r="2" spans="1:974" ht="99" customHeight="1" x14ac:dyDescent="0.2">
      <c r="A2" s="61" t="s">
        <v>28</v>
      </c>
      <c r="B2" s="61"/>
      <c r="C2" s="61"/>
      <c r="D2" s="61"/>
    </row>
    <row r="3" spans="1:974" ht="110.25" customHeight="1" x14ac:dyDescent="0.2">
      <c r="A3" s="12" t="s">
        <v>11</v>
      </c>
      <c r="B3" s="13" t="s">
        <v>12</v>
      </c>
      <c r="C3" s="12" t="s">
        <v>14</v>
      </c>
      <c r="D3" s="34" t="s">
        <v>13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</row>
    <row r="4" spans="1:974" s="15" customFormat="1" ht="226.9" customHeight="1" x14ac:dyDescent="0.25">
      <c r="A4" s="14" t="s">
        <v>21</v>
      </c>
      <c r="B4" s="10" t="s">
        <v>25</v>
      </c>
      <c r="C4" s="9" t="s">
        <v>26</v>
      </c>
      <c r="D4" s="10" t="s">
        <v>27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  <c r="VR4" s="33"/>
      <c r="VS4" s="33"/>
      <c r="VT4" s="33"/>
      <c r="VU4" s="33"/>
      <c r="VV4" s="33"/>
      <c r="VW4" s="33"/>
      <c r="VX4" s="33"/>
      <c r="VY4" s="33"/>
      <c r="VZ4" s="33"/>
      <c r="WA4" s="33"/>
      <c r="WB4" s="33"/>
      <c r="WC4" s="33"/>
      <c r="WD4" s="33"/>
      <c r="WE4" s="33"/>
      <c r="WF4" s="33"/>
      <c r="WG4" s="33"/>
      <c r="WH4" s="33"/>
      <c r="WI4" s="33"/>
      <c r="WJ4" s="33"/>
      <c r="WK4" s="33"/>
      <c r="WL4" s="33"/>
      <c r="WM4" s="33"/>
      <c r="WN4" s="33"/>
      <c r="WO4" s="33"/>
      <c r="WP4" s="33"/>
      <c r="WQ4" s="33"/>
      <c r="WR4" s="33"/>
      <c r="WS4" s="33"/>
      <c r="WT4" s="33"/>
      <c r="WU4" s="33"/>
      <c r="WV4" s="33"/>
      <c r="WW4" s="33"/>
      <c r="WX4" s="33"/>
      <c r="WY4" s="33"/>
      <c r="WZ4" s="33"/>
      <c r="XA4" s="33"/>
      <c r="XB4" s="33"/>
      <c r="XC4" s="33"/>
      <c r="XD4" s="33"/>
      <c r="XE4" s="33"/>
      <c r="XF4" s="33"/>
      <c r="XG4" s="33"/>
      <c r="XH4" s="33"/>
      <c r="XI4" s="33"/>
      <c r="XJ4" s="33"/>
      <c r="XK4" s="33"/>
      <c r="XL4" s="33"/>
      <c r="XM4" s="33"/>
      <c r="XN4" s="33"/>
      <c r="XO4" s="33"/>
      <c r="XP4" s="33"/>
      <c r="XQ4" s="33"/>
      <c r="XR4" s="33"/>
      <c r="XS4" s="33"/>
      <c r="XT4" s="33"/>
      <c r="XU4" s="33"/>
      <c r="XV4" s="33"/>
      <c r="XW4" s="33"/>
      <c r="XX4" s="33"/>
      <c r="XY4" s="33"/>
      <c r="XZ4" s="33"/>
      <c r="YA4" s="33"/>
      <c r="YB4" s="33"/>
      <c r="YC4" s="33"/>
      <c r="YD4" s="33"/>
      <c r="YE4" s="33"/>
      <c r="YF4" s="33"/>
      <c r="YG4" s="33"/>
      <c r="YH4" s="33"/>
      <c r="YI4" s="33"/>
      <c r="YJ4" s="33"/>
      <c r="YK4" s="33"/>
      <c r="YL4" s="33"/>
      <c r="YM4" s="33"/>
      <c r="YN4" s="33"/>
      <c r="YO4" s="33"/>
      <c r="YP4" s="33"/>
      <c r="YQ4" s="33"/>
      <c r="YR4" s="33"/>
      <c r="YS4" s="33"/>
      <c r="YT4" s="33"/>
      <c r="YU4" s="33"/>
      <c r="YV4" s="33"/>
      <c r="YW4" s="33"/>
      <c r="YX4" s="33"/>
      <c r="YY4" s="33"/>
      <c r="YZ4" s="33"/>
      <c r="ZA4" s="33"/>
      <c r="ZB4" s="33"/>
      <c r="ZC4" s="33"/>
      <c r="ZD4" s="33"/>
      <c r="ZE4" s="33"/>
      <c r="ZF4" s="33"/>
      <c r="ZG4" s="33"/>
      <c r="ZH4" s="33"/>
      <c r="ZI4" s="33"/>
      <c r="ZJ4" s="33"/>
      <c r="ZK4" s="33"/>
      <c r="ZL4" s="33"/>
      <c r="ZM4" s="33"/>
      <c r="ZN4" s="33"/>
      <c r="ZO4" s="33"/>
      <c r="ZP4" s="33"/>
      <c r="ZQ4" s="33"/>
      <c r="ZR4" s="33"/>
      <c r="ZS4" s="33"/>
      <c r="ZT4" s="33"/>
      <c r="ZU4" s="33"/>
      <c r="ZV4" s="33"/>
      <c r="ZW4" s="33"/>
      <c r="ZX4" s="33"/>
      <c r="ZY4" s="33"/>
      <c r="ZZ4" s="33"/>
      <c r="AAA4" s="33"/>
      <c r="AAB4" s="33"/>
      <c r="AAC4" s="33"/>
      <c r="AAD4" s="33"/>
      <c r="AAE4" s="33"/>
      <c r="AAF4" s="33"/>
      <c r="AAG4" s="33"/>
      <c r="AAH4" s="33"/>
      <c r="AAI4" s="33"/>
      <c r="AAJ4" s="33"/>
      <c r="AAK4" s="33"/>
      <c r="AAL4" s="33"/>
      <c r="AAM4" s="33"/>
      <c r="AAN4" s="33"/>
      <c r="AAO4" s="33"/>
      <c r="AAP4" s="33"/>
      <c r="AAQ4" s="33"/>
      <c r="AAR4" s="33"/>
      <c r="AAS4" s="33"/>
      <c r="AAT4" s="33"/>
      <c r="AAU4" s="33"/>
      <c r="AAV4" s="33"/>
      <c r="AAW4" s="33"/>
      <c r="AAX4" s="33"/>
      <c r="AAY4" s="33"/>
      <c r="AAZ4" s="33"/>
      <c r="ABA4" s="33"/>
      <c r="ABB4" s="33"/>
      <c r="ABC4" s="33"/>
      <c r="ABD4" s="33"/>
      <c r="ABE4" s="33"/>
      <c r="ABF4" s="33"/>
      <c r="ABG4" s="33"/>
      <c r="ABH4" s="33"/>
      <c r="ABI4" s="33"/>
      <c r="ABJ4" s="33"/>
      <c r="ABK4" s="33"/>
      <c r="ABL4" s="33"/>
      <c r="ABM4" s="33"/>
      <c r="ABN4" s="33"/>
      <c r="ABO4" s="33"/>
      <c r="ABP4" s="33"/>
      <c r="ABQ4" s="33"/>
      <c r="ABR4" s="33"/>
      <c r="ABS4" s="33"/>
      <c r="ABT4" s="33"/>
      <c r="ABU4" s="33"/>
      <c r="ABV4" s="33"/>
      <c r="ABW4" s="33"/>
      <c r="ABX4" s="33"/>
      <c r="ABY4" s="33"/>
      <c r="ABZ4" s="33"/>
      <c r="ACA4" s="33"/>
      <c r="ACB4" s="33"/>
      <c r="ACC4" s="33"/>
      <c r="ACD4" s="33"/>
      <c r="ACE4" s="33"/>
      <c r="ACF4" s="33"/>
      <c r="ACG4" s="33"/>
      <c r="ACH4" s="33"/>
      <c r="ACI4" s="33"/>
      <c r="ACJ4" s="33"/>
      <c r="ACK4" s="33"/>
      <c r="ACL4" s="33"/>
      <c r="ACM4" s="33"/>
      <c r="ACN4" s="33"/>
      <c r="ACO4" s="33"/>
      <c r="ACP4" s="33"/>
      <c r="ACQ4" s="33"/>
      <c r="ACR4" s="33"/>
      <c r="ACS4" s="33"/>
      <c r="ACT4" s="33"/>
      <c r="ACU4" s="33"/>
      <c r="ACV4" s="33"/>
      <c r="ACW4" s="33"/>
      <c r="ACX4" s="33"/>
      <c r="ACY4" s="33"/>
      <c r="ACZ4" s="33"/>
      <c r="ADA4" s="33"/>
      <c r="ADB4" s="33"/>
      <c r="ADC4" s="33"/>
      <c r="ADD4" s="33"/>
      <c r="ADE4" s="33"/>
      <c r="ADF4" s="33"/>
      <c r="ADG4" s="33"/>
      <c r="ADH4" s="33"/>
      <c r="ADI4" s="33"/>
      <c r="ADJ4" s="33"/>
      <c r="ADK4" s="33"/>
      <c r="ADL4" s="33"/>
      <c r="ADM4" s="33"/>
      <c r="ADN4" s="33"/>
      <c r="ADO4" s="33"/>
      <c r="ADP4" s="33"/>
      <c r="ADQ4" s="33"/>
      <c r="ADR4" s="33"/>
      <c r="ADS4" s="33"/>
      <c r="ADT4" s="33"/>
      <c r="ADU4" s="33"/>
      <c r="ADV4" s="33"/>
      <c r="ADW4" s="33"/>
      <c r="ADX4" s="33"/>
      <c r="ADY4" s="33"/>
      <c r="ADZ4" s="33"/>
      <c r="AEA4" s="33"/>
      <c r="AEB4" s="33"/>
      <c r="AEC4" s="33"/>
      <c r="AED4" s="33"/>
      <c r="AEE4" s="33"/>
      <c r="AEF4" s="33"/>
      <c r="AEG4" s="33"/>
      <c r="AEH4" s="33"/>
      <c r="AEI4" s="33"/>
      <c r="AEJ4" s="33"/>
      <c r="AEK4" s="33"/>
      <c r="AEL4" s="33"/>
      <c r="AEM4" s="33"/>
      <c r="AEN4" s="33"/>
      <c r="AEO4" s="33"/>
      <c r="AEP4" s="33"/>
      <c r="AEQ4" s="33"/>
      <c r="AER4" s="33"/>
      <c r="AES4" s="33"/>
      <c r="AET4" s="33"/>
      <c r="AEU4" s="33"/>
      <c r="AEV4" s="33"/>
      <c r="AEW4" s="33"/>
      <c r="AEX4" s="33"/>
      <c r="AEY4" s="33"/>
      <c r="AEZ4" s="33"/>
      <c r="AFA4" s="33"/>
      <c r="AFB4" s="33"/>
      <c r="AFC4" s="33"/>
      <c r="AFD4" s="33"/>
      <c r="AFE4" s="33"/>
      <c r="AFF4" s="33"/>
      <c r="AFG4" s="33"/>
      <c r="AFH4" s="33"/>
      <c r="AFI4" s="33"/>
      <c r="AFJ4" s="33"/>
      <c r="AFK4" s="33"/>
      <c r="AFL4" s="33"/>
      <c r="AFM4" s="33"/>
      <c r="AFN4" s="33"/>
      <c r="AFO4" s="33"/>
      <c r="AFP4" s="33"/>
      <c r="AFQ4" s="33"/>
      <c r="AFR4" s="33"/>
      <c r="AFS4" s="33"/>
      <c r="AFT4" s="33"/>
      <c r="AFU4" s="33"/>
      <c r="AFV4" s="33"/>
      <c r="AFW4" s="33"/>
      <c r="AFX4" s="33"/>
      <c r="AFY4" s="33"/>
      <c r="AFZ4" s="33"/>
      <c r="AGA4" s="33"/>
      <c r="AGB4" s="33"/>
      <c r="AGC4" s="33"/>
      <c r="AGD4" s="33"/>
      <c r="AGE4" s="33"/>
      <c r="AGF4" s="33"/>
      <c r="AGG4" s="33"/>
      <c r="AGH4" s="33"/>
      <c r="AGI4" s="33"/>
      <c r="AGJ4" s="33"/>
      <c r="AGK4" s="33"/>
      <c r="AGL4" s="33"/>
      <c r="AGM4" s="33"/>
      <c r="AGN4" s="33"/>
      <c r="AGO4" s="33"/>
      <c r="AGP4" s="33"/>
      <c r="AGQ4" s="33"/>
      <c r="AGR4" s="33"/>
      <c r="AGS4" s="33"/>
      <c r="AGT4" s="33"/>
      <c r="AGU4" s="33"/>
      <c r="AGV4" s="33"/>
      <c r="AGW4" s="33"/>
      <c r="AGX4" s="33"/>
      <c r="AGY4" s="33"/>
      <c r="AGZ4" s="33"/>
      <c r="AHA4" s="33"/>
      <c r="AHB4" s="33"/>
      <c r="AHC4" s="33"/>
      <c r="AHD4" s="33"/>
      <c r="AHE4" s="33"/>
      <c r="AHF4" s="33"/>
      <c r="AHG4" s="33"/>
      <c r="AHH4" s="33"/>
      <c r="AHI4" s="33"/>
      <c r="AHJ4" s="33"/>
      <c r="AHK4" s="33"/>
      <c r="AHL4" s="33"/>
      <c r="AHM4" s="33"/>
      <c r="AHN4" s="33"/>
      <c r="AHO4" s="33"/>
      <c r="AHP4" s="33"/>
      <c r="AHQ4" s="33"/>
      <c r="AHR4" s="33"/>
      <c r="AHS4" s="33"/>
      <c r="AHT4" s="33"/>
      <c r="AHU4" s="33"/>
      <c r="AHV4" s="33"/>
      <c r="AHW4" s="33"/>
      <c r="AHX4" s="33"/>
      <c r="AHY4" s="33"/>
      <c r="AHZ4" s="33"/>
      <c r="AIA4" s="33"/>
      <c r="AIB4" s="33"/>
      <c r="AIC4" s="33"/>
      <c r="AID4" s="33"/>
      <c r="AIE4" s="33"/>
      <c r="AIF4" s="33"/>
      <c r="AIG4" s="33"/>
      <c r="AIH4" s="33"/>
      <c r="AII4" s="33"/>
      <c r="AIJ4" s="33"/>
      <c r="AIK4" s="33"/>
      <c r="AIL4" s="33"/>
      <c r="AIM4" s="33"/>
      <c r="AIN4" s="33"/>
      <c r="AIO4" s="33"/>
      <c r="AIP4" s="33"/>
      <c r="AIQ4" s="33"/>
      <c r="AIR4" s="33"/>
      <c r="AIS4" s="33"/>
      <c r="AIT4" s="33"/>
      <c r="AIU4" s="33"/>
      <c r="AIV4" s="33"/>
      <c r="AIW4" s="33"/>
      <c r="AIX4" s="33"/>
      <c r="AIY4" s="33"/>
      <c r="AIZ4" s="33"/>
      <c r="AJA4" s="33"/>
      <c r="AJB4" s="33"/>
      <c r="AJC4" s="33"/>
      <c r="AJD4" s="33"/>
      <c r="AJE4" s="33"/>
      <c r="AJF4" s="33"/>
      <c r="AJG4" s="33"/>
      <c r="AJH4" s="33"/>
      <c r="AJI4" s="33"/>
      <c r="AJJ4" s="33"/>
      <c r="AJK4" s="33"/>
      <c r="AJL4" s="33"/>
      <c r="AJM4" s="33"/>
      <c r="AJN4" s="33"/>
      <c r="AJO4" s="33"/>
      <c r="AJP4" s="33"/>
      <c r="AJQ4" s="33"/>
      <c r="AJR4" s="33"/>
      <c r="AJS4" s="33"/>
      <c r="AJT4" s="33"/>
      <c r="AJU4" s="33"/>
      <c r="AJV4" s="33"/>
      <c r="AJW4" s="33"/>
      <c r="AJX4" s="33"/>
      <c r="AJY4" s="33"/>
      <c r="AJZ4" s="33"/>
      <c r="AKA4" s="33"/>
      <c r="AKB4" s="33"/>
      <c r="AKC4" s="33"/>
      <c r="AKD4" s="33"/>
      <c r="AKE4" s="33"/>
      <c r="AKF4" s="33"/>
      <c r="AKG4" s="33"/>
      <c r="AKH4" s="33"/>
      <c r="AKI4" s="33"/>
      <c r="AKJ4" s="33"/>
      <c r="AKK4" s="33"/>
      <c r="AKL4" s="33"/>
    </row>
    <row r="5" spans="1:974" s="2" customFormat="1" ht="11.25" customHeight="1" x14ac:dyDescent="0.25">
      <c r="A5" s="4"/>
      <c r="C5" s="6"/>
      <c r="D5" s="7"/>
    </row>
    <row r="6" spans="1:974" ht="19.5" customHeight="1" x14ac:dyDescent="0.25">
      <c r="A6" s="62" t="s">
        <v>15</v>
      </c>
      <c r="B6" s="62"/>
      <c r="C6" s="3"/>
    </row>
    <row r="7" spans="1:974" s="2" customFormat="1" ht="68.25" customHeight="1" x14ac:dyDescent="0.25">
      <c r="A7" s="63" t="s">
        <v>23</v>
      </c>
      <c r="B7" s="63"/>
      <c r="C7" s="63"/>
      <c r="D7" s="64" t="s">
        <v>22</v>
      </c>
      <c r="E7" s="64"/>
      <c r="F7" s="64"/>
      <c r="G7" s="64"/>
    </row>
    <row r="8" spans="1:974" ht="12.75" customHeight="1" x14ac:dyDescent="0.2">
      <c r="A8" s="57" t="s">
        <v>24</v>
      </c>
      <c r="B8" s="57"/>
      <c r="C8" s="57"/>
      <c r="D8" s="58"/>
      <c r="E8" s="58"/>
      <c r="F8" s="58"/>
      <c r="G8" s="36"/>
    </row>
    <row r="9" spans="1:974" x14ac:dyDescent="0.2">
      <c r="C9" s="8"/>
      <c r="D9" s="7"/>
    </row>
    <row r="10" spans="1:974" x14ac:dyDescent="0.2">
      <c r="C10" s="8"/>
    </row>
  </sheetData>
  <mergeCells count="7">
    <mergeCell ref="A8:C8"/>
    <mergeCell ref="D8:F8"/>
    <mergeCell ref="C1:D1"/>
    <mergeCell ref="A2:D2"/>
    <mergeCell ref="A6:B6"/>
    <mergeCell ref="A7:C7"/>
    <mergeCell ref="D7:G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zoomScale="90" zoomScaleNormal="90" workbookViewId="0">
      <selection activeCell="M11" sqref="A1:M11"/>
    </sheetView>
  </sheetViews>
  <sheetFormatPr defaultColWidth="9.140625" defaultRowHeight="12.75" x14ac:dyDescent="0.2"/>
  <cols>
    <col min="1" max="1" width="5.85546875" style="1" customWidth="1"/>
    <col min="2" max="2" width="38.5703125" style="1" customWidth="1"/>
    <col min="3" max="3" width="64.7109375" style="11" customWidth="1"/>
    <col min="4" max="4" width="7.7109375" style="1" customWidth="1"/>
    <col min="5" max="5" width="12.140625" style="1" customWidth="1"/>
    <col min="6" max="6" width="16.42578125" style="1" customWidth="1"/>
    <col min="7" max="7" width="15.5703125" style="1" customWidth="1"/>
    <col min="8" max="8" width="18" style="1" customWidth="1"/>
    <col min="9" max="9" width="18.28515625" style="1" customWidth="1"/>
    <col min="10" max="10" width="17.5703125" style="1" customWidth="1"/>
    <col min="11" max="11" width="18.42578125" style="1" customWidth="1"/>
    <col min="12" max="12" width="17.140625" style="1" customWidth="1"/>
    <col min="13" max="13" width="23.5703125" style="1" customWidth="1"/>
    <col min="14" max="16384" width="9.140625" style="1"/>
  </cols>
  <sheetData>
    <row r="1" spans="1:14" ht="15.75" x14ac:dyDescent="0.25">
      <c r="A1" s="16"/>
      <c r="B1" s="16"/>
      <c r="C1" s="17"/>
      <c r="D1" s="16"/>
      <c r="E1" s="16"/>
      <c r="F1" s="37"/>
      <c r="G1" s="35"/>
      <c r="H1" s="35"/>
      <c r="I1" s="35"/>
      <c r="J1" s="35"/>
      <c r="K1" s="35"/>
      <c r="L1" s="35"/>
      <c r="M1" s="35" t="s">
        <v>37</v>
      </c>
    </row>
    <row r="2" spans="1:14" ht="15" x14ac:dyDescent="0.2">
      <c r="A2" s="38"/>
      <c r="B2" s="38"/>
      <c r="C2" s="39"/>
      <c r="D2" s="38"/>
      <c r="E2" s="38"/>
      <c r="F2" s="65"/>
      <c r="G2" s="65"/>
      <c r="H2" s="65"/>
      <c r="I2" s="65"/>
      <c r="J2" s="65"/>
      <c r="K2" s="65"/>
      <c r="L2" s="65"/>
      <c r="M2" s="65"/>
    </row>
    <row r="3" spans="1:14" ht="51.6" customHeight="1" x14ac:dyDescent="0.2">
      <c r="A3" s="67" t="s">
        <v>20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4" ht="62.25" customHeight="1" x14ac:dyDescent="0.2">
      <c r="A4" s="70" t="s">
        <v>1</v>
      </c>
      <c r="B4" s="70" t="s">
        <v>10</v>
      </c>
      <c r="C4" s="70" t="s">
        <v>16</v>
      </c>
      <c r="D4" s="70" t="s">
        <v>2</v>
      </c>
      <c r="E4" s="70" t="s">
        <v>3</v>
      </c>
      <c r="F4" s="72" t="s">
        <v>4</v>
      </c>
      <c r="G4" s="72"/>
      <c r="H4" s="72"/>
      <c r="I4" s="69" t="s">
        <v>5</v>
      </c>
      <c r="J4" s="69"/>
      <c r="K4" s="69"/>
      <c r="L4" s="68" t="s">
        <v>6</v>
      </c>
      <c r="M4" s="68"/>
    </row>
    <row r="5" spans="1:14" ht="135.75" customHeight="1" x14ac:dyDescent="0.2">
      <c r="A5" s="70"/>
      <c r="B5" s="71"/>
      <c r="C5" s="71"/>
      <c r="D5" s="70"/>
      <c r="E5" s="71"/>
      <c r="F5" s="80" t="s">
        <v>38</v>
      </c>
      <c r="G5" s="80" t="s">
        <v>39</v>
      </c>
      <c r="H5" s="80" t="s">
        <v>40</v>
      </c>
      <c r="I5" s="40" t="s">
        <v>17</v>
      </c>
      <c r="J5" s="40" t="s">
        <v>7</v>
      </c>
      <c r="K5" s="41" t="s">
        <v>29</v>
      </c>
      <c r="L5" s="40" t="s">
        <v>9</v>
      </c>
      <c r="M5" s="40" t="s">
        <v>18</v>
      </c>
    </row>
    <row r="6" spans="1:14" ht="103.5" customHeight="1" x14ac:dyDescent="0.2">
      <c r="A6" s="52">
        <v>1</v>
      </c>
      <c r="B6" s="71" t="s">
        <v>31</v>
      </c>
      <c r="C6" s="55" t="s">
        <v>32</v>
      </c>
      <c r="D6" s="52" t="s">
        <v>34</v>
      </c>
      <c r="E6" s="53">
        <v>7</v>
      </c>
      <c r="F6" s="44">
        <v>26090</v>
      </c>
      <c r="G6" s="44">
        <v>25000</v>
      </c>
      <c r="H6" s="44">
        <v>23700</v>
      </c>
      <c r="I6" s="45">
        <f>AVERAGE(F6:H6)</f>
        <v>24930</v>
      </c>
      <c r="J6" s="54">
        <f>SQRT(((SUM((POWER(H6-I6,2)),(POWER(G6-I6,2)),(POWER(F6-I6,2))))/(COLUMNS(F6:H6)-1)))</f>
        <v>1196.5366688906779</v>
      </c>
      <c r="K6" s="52">
        <f>J6/I6*100</f>
        <v>4.7995855150047246</v>
      </c>
      <c r="L6" s="45">
        <f>MIN(F6:H6)</f>
        <v>23700</v>
      </c>
      <c r="M6" s="45">
        <f>E6*L6</f>
        <v>165900</v>
      </c>
    </row>
    <row r="7" spans="1:14" ht="98.25" customHeight="1" x14ac:dyDescent="0.2">
      <c r="A7" s="42">
        <v>2</v>
      </c>
      <c r="B7" s="74"/>
      <c r="C7" s="56" t="s">
        <v>33</v>
      </c>
      <c r="D7" s="51" t="s">
        <v>34</v>
      </c>
      <c r="E7" s="43">
        <v>10</v>
      </c>
      <c r="F7" s="44">
        <v>42640</v>
      </c>
      <c r="G7" s="44">
        <v>40000</v>
      </c>
      <c r="H7" s="44">
        <v>38000</v>
      </c>
      <c r="I7" s="45">
        <f>AVERAGE(F7:H7)</f>
        <v>40213.333333333336</v>
      </c>
      <c r="J7" s="46">
        <f>SQRT(((SUM((POWER(H7-I7,2)),(POWER(G7-I7,2)),(POWER(F7-I7,2))))/(COLUMNS(F7:H7)-1)))</f>
        <v>2327.3446958569184</v>
      </c>
      <c r="K7" s="42">
        <f>J7/I7*100</f>
        <v>5.7874950991136895</v>
      </c>
      <c r="L7" s="45">
        <f>MIN(F7:H7)</f>
        <v>38000</v>
      </c>
      <c r="M7" s="45">
        <f>E7*L7</f>
        <v>380000</v>
      </c>
    </row>
    <row r="8" spans="1:14" ht="39" customHeight="1" x14ac:dyDescent="0.2">
      <c r="A8" s="73" t="s">
        <v>0</v>
      </c>
      <c r="B8" s="73"/>
      <c r="C8" s="73"/>
      <c r="D8" s="73"/>
      <c r="E8" s="73"/>
      <c r="F8" s="73"/>
      <c r="G8" s="73"/>
      <c r="H8" s="73"/>
      <c r="I8" s="47">
        <f>SUM(M6,M7)</f>
        <v>545900</v>
      </c>
      <c r="J8" s="48" t="s">
        <v>8</v>
      </c>
      <c r="K8" s="48"/>
      <c r="L8" s="48"/>
      <c r="M8" s="49"/>
      <c r="N8" s="8"/>
    </row>
    <row r="9" spans="1:14" ht="83.25" customHeight="1" x14ac:dyDescent="0.2">
      <c r="A9" s="66" t="s">
        <v>30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8"/>
    </row>
    <row r="10" spans="1:14" s="2" customFormat="1" ht="33.75" hidden="1" customHeight="1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"/>
    </row>
    <row r="11" spans="1:14" s="2" customFormat="1" ht="37.5" customHeight="1" x14ac:dyDescent="0.2">
      <c r="A11" s="75" t="s">
        <v>35</v>
      </c>
      <c r="B11" s="75"/>
      <c r="C11" s="75"/>
      <c r="D11" s="78" t="s">
        <v>36</v>
      </c>
      <c r="E11" s="78"/>
      <c r="F11" s="78"/>
      <c r="G11" s="78"/>
      <c r="H11" s="50"/>
      <c r="I11" s="50"/>
      <c r="J11" s="50"/>
      <c r="K11" s="50"/>
      <c r="L11" s="50"/>
      <c r="M11" s="50"/>
      <c r="N11" s="5"/>
    </row>
    <row r="12" spans="1:14" s="2" customFormat="1" ht="19.149999999999999" customHeight="1" x14ac:dyDescent="0.25">
      <c r="A12" s="76"/>
      <c r="B12" s="76"/>
      <c r="C12" s="76"/>
      <c r="D12" s="77"/>
      <c r="E12" s="77"/>
      <c r="F12" s="77"/>
      <c r="G12" s="50"/>
      <c r="H12" s="50"/>
      <c r="I12" s="50"/>
      <c r="J12" s="50"/>
      <c r="K12" s="50"/>
      <c r="L12" s="50"/>
      <c r="M12" s="50"/>
    </row>
    <row r="13" spans="1:14" ht="59.25" customHeight="1" x14ac:dyDescent="0.2">
      <c r="D13" s="16"/>
      <c r="E13" s="16"/>
      <c r="F13" s="16"/>
      <c r="G13" s="79"/>
      <c r="H13" s="79"/>
      <c r="I13" s="79"/>
      <c r="J13" s="16"/>
      <c r="K13" s="16"/>
      <c r="L13" s="16"/>
      <c r="M13" s="16"/>
    </row>
    <row r="14" spans="1:14" s="2" customFormat="1" ht="23.25" customHeight="1" x14ac:dyDescent="0.2">
      <c r="D14" s="32"/>
      <c r="E14" s="16"/>
      <c r="F14" s="18"/>
      <c r="G14" s="19"/>
      <c r="H14" s="19"/>
      <c r="I14" s="19"/>
      <c r="J14" s="19"/>
      <c r="K14" s="19"/>
      <c r="L14" s="19"/>
      <c r="M14" s="19"/>
    </row>
    <row r="15" spans="1:14" ht="16.5" customHeight="1" x14ac:dyDescent="0.2">
      <c r="A15" s="22"/>
    </row>
    <row r="16" spans="1:14" ht="27" customHeight="1" x14ac:dyDescent="0.2">
      <c r="A16" s="22"/>
      <c r="B16" s="30"/>
      <c r="C16" s="28"/>
      <c r="D16" s="24"/>
      <c r="E16" s="25"/>
      <c r="F16" s="29"/>
      <c r="G16" s="29"/>
      <c r="H16" s="29"/>
      <c r="I16" s="26"/>
      <c r="J16" s="23"/>
      <c r="K16" s="24"/>
      <c r="L16" s="27"/>
      <c r="M16" s="26"/>
      <c r="N16" s="8"/>
    </row>
    <row r="17" spans="1:14" x14ac:dyDescent="0.2">
      <c r="A17" s="22"/>
      <c r="B17" s="31"/>
      <c r="C17" s="28"/>
      <c r="D17" s="24"/>
      <c r="E17" s="25"/>
      <c r="F17" s="29"/>
      <c r="G17" s="29"/>
      <c r="H17" s="29"/>
      <c r="I17" s="26"/>
      <c r="J17" s="23"/>
      <c r="K17" s="24"/>
      <c r="L17" s="27"/>
      <c r="M17" s="26"/>
      <c r="N17" s="8"/>
    </row>
    <row r="18" spans="1:14" x14ac:dyDescent="0.2">
      <c r="A18" s="8"/>
      <c r="B18" s="8"/>
      <c r="C18" s="20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4" x14ac:dyDescent="0.2">
      <c r="A19" s="8"/>
      <c r="B19" s="8"/>
      <c r="C19" s="20"/>
      <c r="D19" s="8"/>
      <c r="E19" s="8"/>
      <c r="F19" s="8"/>
      <c r="G19" s="8"/>
      <c r="H19" s="8"/>
      <c r="I19" s="8"/>
      <c r="J19" s="8"/>
      <c r="K19" s="8"/>
      <c r="L19" s="8"/>
      <c r="M19" s="21"/>
    </row>
  </sheetData>
  <mergeCells count="18">
    <mergeCell ref="A11:C11"/>
    <mergeCell ref="A12:C12"/>
    <mergeCell ref="D12:F12"/>
    <mergeCell ref="D11:G11"/>
    <mergeCell ref="G13:I13"/>
    <mergeCell ref="F2:M2"/>
    <mergeCell ref="A9:M9"/>
    <mergeCell ref="A3:M3"/>
    <mergeCell ref="L4:M4"/>
    <mergeCell ref="I4:K4"/>
    <mergeCell ref="A4:A5"/>
    <mergeCell ref="B4:B5"/>
    <mergeCell ref="C4:C5"/>
    <mergeCell ref="D4:D5"/>
    <mergeCell ref="E4:E5"/>
    <mergeCell ref="F4:H4"/>
    <mergeCell ref="A8:H8"/>
    <mergeCell ref="B6:B7"/>
  </mergeCells>
  <phoneticPr fontId="11" type="noConversion"/>
  <pageMargins left="0.70866141732283472" right="0.31496062992125984" top="0.15748031496062992" bottom="0.15748031496062992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AVTO</cp:lastModifiedBy>
  <cp:lastPrinted>2026-06-22T11:31:17Z</cp:lastPrinted>
  <dcterms:created xsi:type="dcterms:W3CDTF">2014-01-15T18:15:09Z</dcterms:created>
  <dcterms:modified xsi:type="dcterms:W3CDTF">2026-06-22T11:31:19Z</dcterms:modified>
</cp:coreProperties>
</file>