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r2016\Госконтракты (инет)\_ГОСКОНТРАКТЫ\2026\ЕАТ\Оценка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Лист1!$A$1:$N$23</definedName>
  </definedNames>
  <calcPr calcId="162913"/>
</workbook>
</file>

<file path=xl/calcChain.xml><?xml version="1.0" encoding="utf-8"?>
<calcChain xmlns="http://schemas.openxmlformats.org/spreadsheetml/2006/main">
  <c r="M11" i="1" l="1"/>
  <c r="K11" i="1" s="1"/>
  <c r="N11" i="1" l="1"/>
  <c r="N13" i="1" s="1"/>
  <c r="L11" i="1"/>
</calcChain>
</file>

<file path=xl/sharedStrings.xml><?xml version="1.0" encoding="utf-8"?>
<sst xmlns="http://schemas.openxmlformats.org/spreadsheetml/2006/main" count="38" uniqueCount="36">
  <si>
    <t>Используемый метод определения НМЦК 
с обоснованием: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</si>
  <si>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</si>
  <si>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</si>
  <si>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Наименование товара, услуги (работы)</t>
  </si>
  <si>
    <t>ОКПД2/КТРУ</t>
  </si>
  <si>
    <t>Кол-во</t>
  </si>
  <si>
    <t>Поставщик 1</t>
  </si>
  <si>
    <t>Поставщик 2</t>
  </si>
  <si>
    <t>Поставщик 3</t>
  </si>
  <si>
    <t>Среднеквадр. отклонение</t>
  </si>
  <si>
    <t>Коэффициент вариации (%)</t>
  </si>
  <si>
    <t>НМЦК (руб)</t>
  </si>
  <si>
    <t>Цена (руб.)</t>
  </si>
  <si>
    <t>Итого:</t>
  </si>
  <si>
    <t>(подпись/расшифровка подписи)</t>
  </si>
  <si>
    <t>Средняя цена (руб.)</t>
  </si>
  <si>
    <t>(должность,звание)</t>
  </si>
  <si>
    <t xml:space="preserve"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
</t>
  </si>
  <si>
    <t xml:space="preserve">См. рапорт (заявка) и прилагаемые к ней документы
</t>
  </si>
  <si>
    <t xml:space="preserve">Дата подготовки обоснования НМЦК: </t>
  </si>
  <si>
    <t xml:space="preserve">Ответсвенное должностное лицо заказчика (инициатор): </t>
  </si>
  <si>
    <t xml:space="preserve"> Обоснование начальной (максимальной) цены контракта проводилось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 (далее по тексту - Федеральный закон № 44-ФЗ, Закон 44-ФЗ) и приказом Министерства экономического развития Российской Федерации от 2 октября 2013 №567 «Об утверждении методических рекомендаций (далее - рекомендации) по применению методов определения начальной (максимальной) цены контракта, цены контракта, заключаемого с единственным исполнителем» (далее по тексту - рекомендации).
 Информация о валюте, используемой для формирования цены контракта и расчетов с поставщиком (подрядчиком, исполнителем): цена указана в валюте Российской Федерации - в российских рублях.</t>
  </si>
  <si>
    <t>Наименование объекта закупки</t>
  </si>
  <si>
    <t>Основные характеристики объекта закупки</t>
  </si>
  <si>
    <t xml:space="preserve">"Метод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Закона № 44-ФЗ). Для определения НМЦК в целях получения ценовой информации , в соответствии с пунктом 3.7., 3.9. рекомендаций были направлены запросы о предоставлении ценовой информации 5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""Интернет"") и имевшим в течение последних трех лет, предшествующих определению НМЦК, опыт выполнения аналогичных контрактов, заключенных с заказчиком и (или) другими заказчиками без применения к поставщику (подрядчику, исполнителю) неустоек (штрафов, пеней) в связи с неисполнением или ненадлежащим исполнением обязательств, предусмотренных соответствующим контрактом. Во исполнение п.3.13.1 рекомендаций была проведена проверка сведений о включении в реестр недобросовестных поставщиков (подрядчиков, исполнителей). Проверка показала, что потенциальные поставщики (подрячики, исполнители) которым были направлены запросы о предоставлении ценовой информации не включены в реестр недобросовестных поставщиков (подрядчиков, исполнителей)."
</t>
  </si>
  <si>
    <t>Цена включает в себя затраты на хранение , транспортировку, погрузку-разгрузку, страхование, уплату налогов, сборов и других обязательных платежей.</t>
  </si>
  <si>
    <t xml:space="preserve">Единица измерения </t>
  </si>
  <si>
    <t>/Д.А. Прошутинская</t>
  </si>
  <si>
    <t>Врио заместителя начальника учреждения, майор внутренней службы</t>
  </si>
  <si>
    <t>Характеристика</t>
  </si>
  <si>
    <t>усл. ед.</t>
  </si>
  <si>
    <t>Оказание услуг по проведению оценки рыночной стоимости движимого имущества, находящегося в оперативном управлении – лома черных и цветных металлов (прочая закупка товаров, работ, услуг)</t>
  </si>
  <si>
    <t>74.90.12.120</t>
  </si>
  <si>
    <t xml:space="preserve">Оказание услуг по проведению оценки рыночной стоимости движимого имущества, находящегося в оперативном управлении – лома черных металлов образовавшегося в результате списания объектов основных средств и хозяйственной деятельности </t>
  </si>
  <si>
    <t>Оценка рыночной стоимости движимого имущества, находящегося в оперативном управлении – лома черных металлов образовавшегося в результате списания объектов основных средств и хозяйственной деятельности ФКУ СИЗО-2 ГУФСИН России по  Иркутской области с целью определения рыночной стоимости имущества для его реализации по месту нахождения: 
665710, Иркутская область,  г. Братск, п. р. Чекановский ул. Прибрежная 49
  Количество лома, подлежащее оценке:
1 Лом алюминия 28,00 кг
2 Лом меди 23,20 кг
3 Лом нержавеющей стали 478,00 кг
4 Лом черного металла категории 12А 3740,00 кг
5 Лом черного металла категории 17А 617,10 кг
6 Лом черного металла категории 3А 179,60 кг</t>
  </si>
  <si>
    <t xml:space="preserve">На основании проведенного анализа рынка и расчетов, НМЦК составляет: 15000 (пятнадцать тыся) рублей 00 копеек.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</si>
</sst>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/>
    <xf numFmtId="0" fontId="2" fillId="0" borderId="0" applyAlignment="0"/>
  </cellStyleXfs>
  <cellXfs count="69">
    <xf numFmtId="0" fontId="0" fillId="0" borderId="8" xfId="0" applyBorder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2" fontId="6" fillId="0" borderId="0" xfId="0" applyNumberFormat="1" applyFont="1" applyAlignment="1">
      <alignment horizontal="center" vertical="center"/>
    </xf>
    <xf numFmtId="2" fontId="6" fillId="0" borderId="1" xfId="0" applyNumberFormat="1" applyFont="1" applyBorder="1"/>
    <xf numFmtId="2" fontId="6" fillId="0" borderId="0" xfId="0" applyNumberFormat="1" applyFont="1" applyBorder="1"/>
    <xf numFmtId="2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0" fillId="0" borderId="0" xfId="0"/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6" fillId="2" borderId="6" xfId="0" applyFont="1" applyFill="1" applyBorder="1" applyAlignment="1">
      <alignment wrapText="1"/>
    </xf>
    <xf numFmtId="0" fontId="8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2" fontId="7" fillId="2" borderId="14" xfId="1" applyNumberFormat="1" applyFont="1" applyFill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7</xdr:row>
      <xdr:rowOff>274320</xdr:rowOff>
    </xdr:from>
    <xdr:to>
      <xdr:col>1</xdr:col>
      <xdr:colOff>708660</xdr:colOff>
      <xdr:row>7</xdr:row>
      <xdr:rowOff>762000</xdr:rowOff>
    </xdr:to>
    <xdr:pic>
      <xdr:nvPicPr>
        <xdr:cNvPr id="2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9</xdr:row>
      <xdr:rowOff>99060</xdr:rowOff>
    </xdr:from>
    <xdr:to>
      <xdr:col>13</xdr:col>
      <xdr:colOff>1424940</xdr:colOff>
      <xdr:row>9</xdr:row>
      <xdr:rowOff>594360</xdr:rowOff>
    </xdr:to>
    <xdr:pic>
      <xdr:nvPicPr>
        <xdr:cNvPr id="3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175260</xdr:colOff>
      <xdr:row>9</xdr:row>
      <xdr:rowOff>205740</xdr:rowOff>
    </xdr:from>
    <xdr:to>
      <xdr:col>11</xdr:col>
      <xdr:colOff>929640</xdr:colOff>
      <xdr:row>9</xdr:row>
      <xdr:rowOff>601980</xdr:rowOff>
    </xdr:to>
    <xdr:pic>
      <xdr:nvPicPr>
        <xdr:cNvPr id="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152400</xdr:colOff>
      <xdr:row>9</xdr:row>
      <xdr:rowOff>182880</xdr:rowOff>
    </xdr:from>
    <xdr:to>
      <xdr:col>10</xdr:col>
      <xdr:colOff>1021080</xdr:colOff>
      <xdr:row>9</xdr:row>
      <xdr:rowOff>632460</xdr:rowOff>
    </xdr:to>
    <xdr:pic>
      <xdr:nvPicPr>
        <xdr:cNvPr id="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3"/>
  <sheetViews>
    <sheetView tabSelected="1" view="pageBreakPreview" topLeftCell="A12" zoomScale="130" zoomScaleNormal="80" zoomScaleSheetLayoutView="130" workbookViewId="0">
      <selection activeCell="A15" sqref="A15:N15"/>
    </sheetView>
  </sheetViews>
  <sheetFormatPr defaultColWidth="9.140625" defaultRowHeight="15" x14ac:dyDescent="0.25"/>
  <cols>
    <col min="1" max="1" width="7.85546875" style="1" customWidth="1"/>
    <col min="2" max="2" width="20.85546875" style="1" customWidth="1"/>
    <col min="3" max="3" width="17.85546875" style="1" customWidth="1"/>
    <col min="4" max="4" width="14.28515625" style="1" customWidth="1"/>
    <col min="5" max="5" width="36.5703125" style="1" customWidth="1"/>
    <col min="6" max="6" width="10.7109375" style="1" customWidth="1"/>
    <col min="7" max="7" width="10.85546875" style="1" customWidth="1"/>
    <col min="8" max="8" width="17.42578125" style="1" customWidth="1"/>
    <col min="9" max="10" width="17.42578125" style="2" customWidth="1"/>
    <col min="11" max="11" width="18.28515625" style="3" customWidth="1"/>
    <col min="12" max="12" width="15.28515625" style="3" customWidth="1"/>
    <col min="13" max="13" width="11.28515625" style="2" customWidth="1"/>
    <col min="14" max="14" width="26.42578125" style="2" customWidth="1"/>
    <col min="15" max="15" width="64.140625" style="2" customWidth="1"/>
    <col min="16" max="16" width="18.42578125" style="1" customWidth="1"/>
    <col min="17" max="256" width="9.140625" style="1"/>
  </cols>
  <sheetData>
    <row r="1" spans="1:256" ht="33.4" customHeight="1" x14ac:dyDescent="0.25">
      <c r="A1" s="43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x14ac:dyDescent="0.25">
      <c r="A2" s="9"/>
      <c r="B2" s="9"/>
      <c r="C2" s="9"/>
      <c r="D2" s="9"/>
      <c r="E2" s="9"/>
      <c r="F2" s="9"/>
      <c r="G2" s="9"/>
      <c r="H2" s="9"/>
      <c r="I2" s="10"/>
      <c r="J2" s="10"/>
      <c r="K2" s="11"/>
      <c r="L2" s="11"/>
      <c r="M2" s="10"/>
      <c r="N2" s="10"/>
      <c r="O2"/>
      <c r="P2"/>
    </row>
    <row r="3" spans="1:256" ht="49.5" customHeight="1" x14ac:dyDescent="0.25">
      <c r="A3" s="50" t="s">
        <v>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/>
      <c r="P3"/>
    </row>
    <row r="4" spans="1:256" x14ac:dyDescent="0.25">
      <c r="A4" s="9"/>
      <c r="B4" s="9"/>
      <c r="C4" s="9"/>
      <c r="D4" s="9"/>
      <c r="E4" s="9"/>
      <c r="F4" s="9"/>
      <c r="G4" s="9"/>
      <c r="H4" s="10"/>
      <c r="I4" s="10"/>
      <c r="J4" s="11"/>
      <c r="K4" s="11"/>
      <c r="L4" s="12"/>
      <c r="M4" s="13"/>
      <c r="N4" s="13"/>
      <c r="O4" s="1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7" customHeight="1" x14ac:dyDescent="0.25">
      <c r="A5" s="45" t="s">
        <v>22</v>
      </c>
      <c r="B5" s="45"/>
      <c r="C5" s="46" t="s">
        <v>31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  <c r="O5" s="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25.9" customHeight="1" x14ac:dyDescent="0.25">
      <c r="A6" s="45" t="s">
        <v>23</v>
      </c>
      <c r="B6" s="45"/>
      <c r="C6" s="49" t="s">
        <v>18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1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90" customHeight="1" x14ac:dyDescent="0.25">
      <c r="A7" s="45" t="s">
        <v>0</v>
      </c>
      <c r="B7" s="45"/>
      <c r="C7" s="57" t="s">
        <v>24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87.75" customHeight="1" x14ac:dyDescent="0.25">
      <c r="A8" s="58" t="s">
        <v>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1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3" customHeight="1" x14ac:dyDescent="0.25">
      <c r="A9" s="45" t="s">
        <v>2</v>
      </c>
      <c r="B9" s="45" t="s">
        <v>3</v>
      </c>
      <c r="C9" s="45"/>
      <c r="D9" s="59" t="s">
        <v>4</v>
      </c>
      <c r="E9" s="27"/>
      <c r="F9" s="45" t="s">
        <v>26</v>
      </c>
      <c r="G9" s="60" t="s">
        <v>5</v>
      </c>
      <c r="H9" s="14" t="s">
        <v>6</v>
      </c>
      <c r="I9" s="14" t="s">
        <v>7</v>
      </c>
      <c r="J9" s="14" t="s">
        <v>8</v>
      </c>
      <c r="K9" s="15" t="s">
        <v>9</v>
      </c>
      <c r="L9" s="15" t="s">
        <v>10</v>
      </c>
      <c r="M9" s="16" t="s">
        <v>15</v>
      </c>
      <c r="N9" s="17" t="s">
        <v>11</v>
      </c>
      <c r="O9" s="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58.15" customHeight="1" x14ac:dyDescent="0.25">
      <c r="A10" s="45"/>
      <c r="B10" s="45"/>
      <c r="C10" s="45"/>
      <c r="D10" s="59"/>
      <c r="E10" s="27" t="s">
        <v>29</v>
      </c>
      <c r="F10" s="45"/>
      <c r="G10" s="60"/>
      <c r="H10" s="16" t="s">
        <v>12</v>
      </c>
      <c r="I10" s="16" t="s">
        <v>12</v>
      </c>
      <c r="J10" s="16" t="s">
        <v>12</v>
      </c>
      <c r="K10" s="15"/>
      <c r="L10" s="15"/>
      <c r="M10" s="16"/>
      <c r="N10" s="17"/>
      <c r="O10" s="1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91.5" customHeight="1" x14ac:dyDescent="0.25">
      <c r="A11" s="51">
        <v>1</v>
      </c>
      <c r="B11" s="53" t="s">
        <v>33</v>
      </c>
      <c r="C11" s="54"/>
      <c r="D11" s="61" t="s">
        <v>32</v>
      </c>
      <c r="E11" s="62" t="s">
        <v>34</v>
      </c>
      <c r="F11" s="62" t="s">
        <v>30</v>
      </c>
      <c r="G11" s="63">
        <v>1</v>
      </c>
      <c r="H11" s="64">
        <v>15000</v>
      </c>
      <c r="I11" s="64">
        <v>15000</v>
      </c>
      <c r="J11" s="64">
        <v>15000</v>
      </c>
      <c r="K11" s="65">
        <f>SQRT(((SUM((POWER(H11-M11,2)),(POWER(I11-M11,2)),(POWER(J11-M11,2)))/(COLUMNS(H11:J11)-1))))</f>
        <v>0</v>
      </c>
      <c r="L11" s="65">
        <f>K11/M11*100</f>
        <v>0</v>
      </c>
      <c r="M11" s="66">
        <f>ROUND((H11+I11+J11)/3,2)</f>
        <v>15000</v>
      </c>
      <c r="N11" s="67">
        <f>G11*M11</f>
        <v>15000</v>
      </c>
      <c r="O11" s="22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36.5" customHeight="1" x14ac:dyDescent="0.25">
      <c r="A12" s="52"/>
      <c r="B12" s="55"/>
      <c r="C12" s="56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68"/>
      <c r="O12" s="2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5.6" customHeight="1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  <c r="M13" s="18" t="s">
        <v>13</v>
      </c>
      <c r="N13" s="21">
        <f>SUM(N11:N12)</f>
        <v>15000</v>
      </c>
      <c r="O13" s="1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4" customHeight="1" x14ac:dyDescent="0.25">
      <c r="A14" s="40" t="s">
        <v>35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5"/>
      <c r="N14" s="23"/>
      <c r="O14" s="1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34.5" customHeight="1" x14ac:dyDescent="0.25">
      <c r="A15" s="34"/>
      <c r="B15" s="34"/>
      <c r="C15" s="34"/>
      <c r="D15" s="34"/>
      <c r="E15" s="35"/>
      <c r="F15" s="34"/>
      <c r="G15" s="34"/>
      <c r="H15" s="34"/>
      <c r="I15" s="34"/>
      <c r="J15" s="34"/>
      <c r="K15" s="34"/>
      <c r="L15" s="34"/>
      <c r="M15" s="34"/>
      <c r="N15" s="34"/>
      <c r="O15" s="1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6.5" customHeight="1" x14ac:dyDescent="0.25">
      <c r="A16" s="42" t="s">
        <v>25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1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5" customHeight="1" x14ac:dyDescent="0.25">
      <c r="A17" s="34" t="s">
        <v>19</v>
      </c>
      <c r="B17" s="34"/>
      <c r="C17" s="34"/>
      <c r="D17" s="26">
        <v>46189</v>
      </c>
      <c r="E17" s="28"/>
      <c r="F17" s="24"/>
      <c r="G17" s="24"/>
      <c r="H17" s="24"/>
      <c r="I17" s="24"/>
      <c r="J17" s="24"/>
      <c r="K17" s="24"/>
      <c r="L17" s="24"/>
      <c r="M17" s="24"/>
      <c r="N17" s="2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5" customHeight="1" thickBo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5" customHeight="1" thickBot="1" x14ac:dyDescent="0.3">
      <c r="A19" s="37" t="s">
        <v>20</v>
      </c>
      <c r="B19" s="37"/>
      <c r="C19" s="37"/>
      <c r="D19" s="37"/>
      <c r="E19" s="37"/>
      <c r="F19" s="37"/>
      <c r="G19" s="9"/>
      <c r="H19" s="9"/>
      <c r="I19" s="9"/>
      <c r="J19" s="9"/>
      <c r="K19" s="9"/>
      <c r="L19" s="9"/>
      <c r="M19" s="9"/>
      <c r="N19" s="9"/>
      <c r="O19" s="1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1.75" customHeight="1" x14ac:dyDescent="0.25">
      <c r="A20" s="38" t="s">
        <v>28</v>
      </c>
      <c r="B20" s="38"/>
      <c r="C20" s="38"/>
      <c r="D20" s="38"/>
      <c r="E20" s="38"/>
      <c r="F20" s="38"/>
      <c r="G20" s="9"/>
      <c r="H20" s="9"/>
      <c r="I20" s="9"/>
      <c r="J20" s="9"/>
      <c r="K20" s="9"/>
      <c r="L20" s="9"/>
      <c r="M20" s="9"/>
      <c r="N20" s="9"/>
      <c r="O20" s="1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4" customHeight="1" thickBot="1" x14ac:dyDescent="0.3">
      <c r="A21" s="39" t="s">
        <v>16</v>
      </c>
      <c r="B21" s="39"/>
      <c r="C21" s="39"/>
      <c r="D21" s="39"/>
      <c r="E21" s="39"/>
      <c r="F21" s="39"/>
      <c r="G21" s="9"/>
      <c r="H21" s="9"/>
      <c r="I21" s="9"/>
      <c r="J21" s="9"/>
      <c r="K21" s="9"/>
      <c r="L21" s="9"/>
      <c r="M21" s="9"/>
      <c r="N21" s="9"/>
      <c r="O21" s="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30.75" customHeight="1" x14ac:dyDescent="0.25">
      <c r="A22" s="32" t="s">
        <v>27</v>
      </c>
      <c r="B22" s="32"/>
      <c r="C22" s="32"/>
      <c r="D22" s="32"/>
      <c r="E22" s="32"/>
      <c r="F22" s="32"/>
      <c r="G22" s="9"/>
      <c r="H22" s="9"/>
      <c r="I22" s="9"/>
      <c r="J22" s="9"/>
      <c r="K22" s="9"/>
      <c r="L22" s="9"/>
      <c r="M22" s="9"/>
      <c r="N22" s="9"/>
      <c r="O22" s="1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1.2" customHeight="1" x14ac:dyDescent="0.25">
      <c r="A23" s="33" t="s">
        <v>14</v>
      </c>
      <c r="B23" s="33"/>
      <c r="C23" s="33"/>
      <c r="D23" s="33"/>
      <c r="E23" s="33"/>
      <c r="F23" s="33"/>
      <c r="G23" s="19"/>
      <c r="H23" s="20"/>
      <c r="I23" s="9"/>
      <c r="J23" s="9"/>
      <c r="K23" s="20"/>
      <c r="L23" s="9"/>
      <c r="M23" s="9"/>
      <c r="N23" s="9"/>
      <c r="O23" s="6"/>
      <c r="P23" s="6"/>
      <c r="U23" s="6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4.45" customHeight="1" x14ac:dyDescent="0.25">
      <c r="A24" s="7"/>
      <c r="B24" s="7"/>
      <c r="H24" s="2"/>
      <c r="J24" s="8"/>
      <c r="K24" s="8"/>
      <c r="L24" s="2"/>
      <c r="O24" s="1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4.45" customHeight="1" x14ac:dyDescent="0.25">
      <c r="A25" s="7"/>
      <c r="B25" s="7"/>
      <c r="H25" s="2"/>
      <c r="J25" s="8"/>
      <c r="K25" s="8"/>
      <c r="L25" s="2"/>
      <c r="O25" s="1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4.45" customHeight="1" x14ac:dyDescent="0.25">
      <c r="A26" s="7"/>
      <c r="B26" s="7"/>
      <c r="H26" s="2"/>
      <c r="J26" s="8"/>
      <c r="K26" s="8"/>
      <c r="L26" s="2"/>
      <c r="O26" s="1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4.45" customHeight="1" x14ac:dyDescent="0.25">
      <c r="A27" s="7"/>
      <c r="B27" s="7"/>
      <c r="H27" s="2"/>
      <c r="J27" s="8"/>
      <c r="K27" s="8"/>
      <c r="L27" s="2"/>
      <c r="O27" s="1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4.45" customHeight="1" x14ac:dyDescent="0.25">
      <c r="A28" s="7"/>
      <c r="B28" s="7"/>
      <c r="H28" s="2"/>
      <c r="J28" s="8"/>
      <c r="K28" s="8"/>
      <c r="L28" s="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14.45" customHeight="1" x14ac:dyDescent="0.25">
      <c r="A29" s="7"/>
      <c r="B29" s="7"/>
      <c r="H29" s="2"/>
      <c r="J29" s="8"/>
      <c r="K29" s="8"/>
      <c r="L29" s="8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4.45" customHeight="1" x14ac:dyDescent="0.25">
      <c r="A30" s="7"/>
      <c r="B30" s="7"/>
      <c r="H30" s="2"/>
      <c r="J30" s="8"/>
      <c r="K30" s="8"/>
      <c r="L30" s="8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4.45" customHeight="1" x14ac:dyDescent="0.25">
      <c r="A31" s="7"/>
      <c r="B31" s="7"/>
      <c r="H31" s="2"/>
      <c r="J31" s="8"/>
      <c r="K31" s="8"/>
      <c r="L31" s="8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45" customHeight="1" x14ac:dyDescent="0.25">
      <c r="A32"/>
      <c r="B32" s="7"/>
      <c r="C32" s="7"/>
      <c r="K32" s="8"/>
      <c r="L32" s="8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4.45" customHeight="1" x14ac:dyDescent="0.25">
      <c r="A33"/>
      <c r="B33" s="7"/>
      <c r="C33" s="7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</sheetData>
  <mergeCells count="38">
    <mergeCell ref="K11:K12"/>
    <mergeCell ref="L11:L12"/>
    <mergeCell ref="M11:M12"/>
    <mergeCell ref="N11:N12"/>
    <mergeCell ref="F11:F12"/>
    <mergeCell ref="G11:G12"/>
    <mergeCell ref="H11:H12"/>
    <mergeCell ref="I11:I12"/>
    <mergeCell ref="J11:J12"/>
    <mergeCell ref="A7:B7"/>
    <mergeCell ref="C7:N7"/>
    <mergeCell ref="A8:N8"/>
    <mergeCell ref="A9:A10"/>
    <mergeCell ref="B9:C10"/>
    <mergeCell ref="D9:D10"/>
    <mergeCell ref="F9:F10"/>
    <mergeCell ref="G9:G10"/>
    <mergeCell ref="B11:C12"/>
    <mergeCell ref="A11:A12"/>
    <mergeCell ref="D11:D12"/>
    <mergeCell ref="E11:E12"/>
    <mergeCell ref="A1:N1"/>
    <mergeCell ref="A5:B5"/>
    <mergeCell ref="C5:N5"/>
    <mergeCell ref="A6:B6"/>
    <mergeCell ref="C6:N6"/>
    <mergeCell ref="A3:N3"/>
    <mergeCell ref="A13:L13"/>
    <mergeCell ref="A22:F22"/>
    <mergeCell ref="A23:F23"/>
    <mergeCell ref="A15:N15"/>
    <mergeCell ref="A18:N18"/>
    <mergeCell ref="A19:F19"/>
    <mergeCell ref="A20:F20"/>
    <mergeCell ref="A21:F21"/>
    <mergeCell ref="A14:L14"/>
    <mergeCell ref="A17:C17"/>
    <mergeCell ref="A16:N16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Горлова</cp:lastModifiedBy>
  <cp:lastPrinted>2026-05-20T09:15:01Z</cp:lastPrinted>
  <dcterms:created xsi:type="dcterms:W3CDTF">2020-11-24T08:13:39Z</dcterms:created>
  <dcterms:modified xsi:type="dcterms:W3CDTF">2026-06-16T10:56:29Z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