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4" i="8" l="1"/>
  <c r="N14" i="8" s="1"/>
  <c r="O14" i="8" s="1"/>
  <c r="J14" i="8"/>
  <c r="I14" i="8"/>
  <c r="K14" i="8" l="1"/>
  <c r="D15" i="8"/>
  <c r="O15" i="8" l="1"/>
</calcChain>
</file>

<file path=xl/sharedStrings.xml><?xml version="1.0" encoding="utf-8"?>
<sst xmlns="http://schemas.openxmlformats.org/spreadsheetml/2006/main" count="32" uniqueCount="32">
  <si>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</si>
  <si>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</si>
  <si>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</si>
  <si>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</si>
  <si>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</si>
  <si>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</si>
  <si>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</si>
  <si>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</si>
  <si>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</si>
  <si>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</si>
  <si>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</si>
  <si>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</si>
  <si>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</si>
  <si>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</si>
  <si>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</si>
  <si>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штука</t>
  </si>
  <si>
    <t xml:space="preserve"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</si>
  <si>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общую цену Контракта включены все расходы Поставщика, необходимые для осуществления им своих обязательств по Контракту в полном объеме и надлежащего качества, в том числе все подлежащие к уплате налоги, сборы и другие обязательные платежи, расходы на упаковку, маркировку, страхование, сертификацию, транспортные расходы по доставке товара до места поставки, затраты по хранению товара до передачи Заказчику, стоимость всех необходимых погрузочно-разгрузочных работ, и иные расходы, связанные с поставкой товара.</t>
  </si>
  <si>
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</si>
  <si>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начальной (максимальной) цены контракта: метод сопоставимых рыночных цен (анализ рынка).</t>
  </si>
  <si>
    <t>Валютой для установления цены контракта и расчетов с Поставщиком является Российский рубль.</t>
  </si>
  <si>
    <t>тел. 8(391)211-11-20</t>
  </si>
  <si>
    <r>
      <t xml:space="preserve">Средняя арифметическая цена за единицу     </t>
    </r>
    <r>
      <rPr>
        <b/>
        <i/>
        <sz val="11"/>
        <color indexed="8"/>
        <rFont val="PT Astra Serif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</si>
  <si>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PT Astra Serif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</si>
  <si>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PT Astra Serif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PT Astra Serif"/>
        <family val="1"/>
        <charset val="204"/>
      </rPr>
      <t>ц</t>
    </r>
    <r>
      <rPr>
        <i/>
        <vertAlign val="subscript"/>
        <sz val="11"/>
        <color indexed="8"/>
        <rFont val="PT Astra Serif"/>
        <family val="1"/>
        <charset val="204"/>
      </rPr>
      <t>i</t>
    </r>
    <r>
      <rPr>
        <sz val="11"/>
        <color indexed="8"/>
        <rFont val="PT Astra Serif"/>
        <family val="1"/>
        <charset val="204"/>
      </rPr>
      <t>- цена единицы)</t>
    </r>
  </si>
  <si>
    <t>В результате проведенного расчета Н(М)ЦК составила: 5 104,00 рублей</t>
  </si>
  <si>
    <t xml:space="preserve">Ценовое предложение № 1 от 02.07.2026г. </t>
  </si>
  <si>
    <t xml:space="preserve">                                                                                                                                                                                                                                Ценовое предложение № 2 от 02.07.2026г. </t>
  </si>
  <si>
    <t>Ценовое предложение № 3 от 02.07.2026г.</t>
  </si>
  <si>
    <t>Главный специалист-эксперт __________________________ И.В. Божко                                                                                                                                           Дата подготовки обоснования НМЦК - 03.07.2026г.</t>
  </si>
  <si>
    <t>Самоклеющиеся этикетки для опечатывания документов "Звездочка красная", матовая, 52 мм, 500 шт. в упаковке.</t>
  </si>
  <si>
    <t>Предмет контракта: Поставка самоклеющихся этикеток для опечатывания документов "Звездочка красная", необходимых для реализации государственных функций.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</si>
</sst>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PT Astra Serif"/>
      <family val="1"/>
      <charset val="204"/>
    </font>
    <font>
      <b/>
      <sz val="11"/>
      <color indexed="8"/>
      <name val="PT Astra Serif"/>
      <family val="1"/>
      <charset val="204"/>
    </font>
    <font>
      <sz val="11"/>
      <color indexed="8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b/>
      <i/>
      <sz val="11"/>
      <color indexed="8"/>
      <name val="PT Astra Serif"/>
      <family val="1"/>
      <charset val="204"/>
    </font>
    <font>
      <i/>
      <sz val="11"/>
      <color indexed="8"/>
      <name val="PT Astra Serif"/>
      <family val="1"/>
      <charset val="204"/>
    </font>
    <font>
      <i/>
      <vertAlign val="subscript"/>
      <sz val="11"/>
      <color indexed="8"/>
      <name val="PT Astra Serif"/>
      <family val="1"/>
      <charset val="204"/>
    </font>
    <font>
      <b/>
      <sz val="14"/>
      <color indexed="8"/>
      <name val="PT Astra Serif"/>
      <family val="1"/>
      <charset val="204"/>
    </font>
    <font>
      <b/>
      <sz val="8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distributed" vertical="center" wrapText="1" justifyLastLine="1"/>
    </xf>
    <xf numFmtId="2" fontId="11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distributed" vertical="center" wrapText="1" justifyLastLine="1"/>
    </xf>
    <xf numFmtId="164" fontId="7" fillId="0" borderId="1" xfId="0" applyNumberFormat="1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distributed" vertical="center" justifyLastLine="1"/>
    </xf>
    <xf numFmtId="10" fontId="7" fillId="0" borderId="1" xfId="0" applyNumberFormat="1" applyFont="1" applyFill="1" applyBorder="1" applyAlignment="1">
      <alignment horizontal="distributed" vertical="center" justifyLastLine="1"/>
    </xf>
    <xf numFmtId="2" fontId="7" fillId="0" borderId="1" xfId="0" applyNumberFormat="1" applyFont="1" applyFill="1" applyBorder="1" applyAlignment="1">
      <alignment horizontal="distributed" vertical="center" wrapText="1" justifyLastLine="1"/>
    </xf>
    <xf numFmtId="165" fontId="7" fillId="0" borderId="1" xfId="0" applyNumberFormat="1" applyFont="1" applyFill="1" applyBorder="1" applyAlignment="1">
      <alignment horizontal="distributed" vertical="center" wrapText="1" justifyLastLine="1"/>
    </xf>
    <xf numFmtId="4" fontId="7" fillId="0" borderId="1" xfId="0" applyNumberFormat="1" applyFont="1" applyFill="1" applyBorder="1" applyAlignment="1">
      <alignment horizontal="center" vertical="center" wrapText="1" justifyLastLine="1"/>
    </xf>
    <xf numFmtId="0" fontId="6" fillId="0" borderId="0" xfId="0" applyFont="1" applyBorder="1" applyAlignment="1">
      <alignment horizontal="right"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Fill="1" applyAlignment="1" applyProtection="1">
      <alignment vertical="center"/>
      <protection locked="0"/>
    </xf>
    <xf numFmtId="0" fontId="16" fillId="3" borderId="4" xfId="0" applyFont="1" applyFill="1" applyBorder="1" applyAlignment="1">
      <alignment horizontal="center" vertical="center" textRotation="90" wrapText="1"/>
    </xf>
    <xf numFmtId="2" fontId="6" fillId="0" borderId="2" xfId="0" applyNumberFormat="1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distributed" vertical="center" wrapText="1" justifyLastLine="1"/>
    </xf>
    <xf numFmtId="0" fontId="7" fillId="0" borderId="18" xfId="0" applyFont="1" applyBorder="1" applyAlignment="1">
      <alignment vertical="center"/>
    </xf>
    <xf numFmtId="0" fontId="16" fillId="3" borderId="4" xfId="0" applyFont="1" applyFill="1" applyBorder="1" applyAlignment="1">
      <alignment horizontal="left" vertical="center" textRotation="90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2" fontId="6" fillId="2" borderId="9" xfId="0" applyNumberFormat="1" applyFont="1" applyFill="1" applyBorder="1" applyAlignment="1">
      <alignment horizontal="center" vertical="top" wrapText="1"/>
    </xf>
    <xf numFmtId="2" fontId="6" fillId="2" borderId="10" xfId="0" applyNumberFormat="1" applyFont="1" applyFill="1" applyBorder="1" applyAlignment="1">
      <alignment horizontal="center" vertical="top" wrapText="1"/>
    </xf>
    <xf numFmtId="2" fontId="6" fillId="2" borderId="11" xfId="0" applyNumberFormat="1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63500</xdr:colOff>
      <xdr:row>12</xdr:row>
      <xdr:rowOff>1547812</xdr:rowOff>
    </xdr:from>
    <xdr:to>
      <xdr:col>10</xdr:col>
      <xdr:colOff>1000125</xdr:colOff>
      <xdr:row>12</xdr:row>
      <xdr:rowOff>1944687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4125" y="6223000"/>
          <a:ext cx="936625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12</xdr:row>
      <xdr:rowOff>923925</xdr:rowOff>
    </xdr:from>
    <xdr:to>
      <xdr:col>9</xdr:col>
      <xdr:colOff>1019175</xdr:colOff>
      <xdr:row>12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63500</xdr:colOff>
      <xdr:row>12</xdr:row>
      <xdr:rowOff>1912937</xdr:rowOff>
    </xdr:from>
    <xdr:to>
      <xdr:col>11</xdr:col>
      <xdr:colOff>1627188</xdr:colOff>
      <xdr:row>12</xdr:row>
      <xdr:rowOff>2333625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6588125"/>
          <a:ext cx="1563688" cy="420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13</xdr:row>
      <xdr:rowOff>0</xdr:rowOff>
    </xdr:from>
    <xdr:to>
      <xdr:col>11</xdr:col>
      <xdr:colOff>1504950</xdr:colOff>
      <xdr:row>13</xdr:row>
      <xdr:rowOff>0</xdr:rowOff>
    </xdr:to>
    <xdr:pic>
      <xdr:nvPicPr>
        <xdr:cNvPr id="5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5389" y="3977131"/>
          <a:ext cx="1485900" cy="216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13</xdr:row>
      <xdr:rowOff>0</xdr:rowOff>
    </xdr:from>
    <xdr:to>
      <xdr:col>11</xdr:col>
      <xdr:colOff>1504950</xdr:colOff>
      <xdr:row>13</xdr:row>
      <xdr:rowOff>0</xdr:rowOff>
    </xdr:to>
    <xdr:pic>
      <xdr:nvPicPr>
        <xdr:cNvPr id="9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7113" y="6400110"/>
          <a:ext cx="1419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14</xdr:row>
      <xdr:rowOff>0</xdr:rowOff>
    </xdr:from>
    <xdr:to>
      <xdr:col>11</xdr:col>
      <xdr:colOff>1504950</xdr:colOff>
      <xdr:row>14</xdr:row>
      <xdr:rowOff>0</xdr:rowOff>
    </xdr:to>
    <xdr:pic>
      <xdr:nvPicPr>
        <xdr:cNvPr id="10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7113" y="7231960"/>
          <a:ext cx="1419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topLeftCell="A2" zoomScale="120" zoomScaleNormal="120" workbookViewId="0">
      <selection activeCell="A6" sqref="A6:O6"/>
    </sheetView>
  </sheetViews>
  <sheetFormatPr defaultRowHeight="12.75" x14ac:dyDescent="0.2"/>
  <cols>
    <col min="1" max="1" width="4.7109375" style="1" customWidth="1"/>
    <col min="2" max="2" width="39.140625" style="1" customWidth="1"/>
    <col min="3" max="3" width="9.5703125" style="1" customWidth="1"/>
    <col min="4" max="4" width="6.85546875" style="1" customWidth="1"/>
    <col min="5" max="5" width="10.85546875" style="1" customWidth="1"/>
    <col min="6" max="6" width="11.5703125" style="1" customWidth="1"/>
    <col min="7" max="7" width="11.7109375" style="1" customWidth="1"/>
    <col min="8" max="8" width="7.28515625" style="1" customWidth="1"/>
    <col min="9" max="9" width="16.42578125" style="1" customWidth="1"/>
    <col min="10" max="10" width="18.5703125" style="1" customWidth="1"/>
    <col min="11" max="11" width="16.42578125" style="1" customWidth="1"/>
    <col min="12" max="12" width="25.28515625" style="1" customWidth="1"/>
    <col min="13" max="13" width="13.85546875" style="1" customWidth="1"/>
    <col min="14" max="14" width="13.140625" style="1" customWidth="1"/>
    <col min="15" max="15" width="12.425781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 x14ac:dyDescent="0.25">
      <c r="J1" s="2" t="s">
        <v>1</v>
      </c>
    </row>
    <row r="2" spans="1:15" s="5" customFormat="1" ht="26.25" customHeight="1" x14ac:dyDescent="0.25">
      <c r="L2" s="50"/>
      <c r="M2" s="50"/>
      <c r="N2" s="50"/>
      <c r="O2" s="50"/>
    </row>
    <row r="3" spans="1:15" s="5" customFormat="1" ht="26.25" customHeight="1" x14ac:dyDescent="0.25">
      <c r="L3" s="8"/>
      <c r="M3" s="8"/>
      <c r="N3" s="8"/>
      <c r="O3" s="8"/>
    </row>
    <row r="4" spans="1:15" s="9" customFormat="1" ht="29.25" customHeight="1" x14ac:dyDescent="0.25">
      <c r="A4" s="66" t="s">
        <v>16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5" s="9" customFormat="1" ht="21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9" customFormat="1" ht="17.25" customHeight="1" x14ac:dyDescent="0.25">
      <c r="A6" s="41" t="s">
        <v>31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s="9" customFormat="1" ht="17.25" customHeight="1" x14ac:dyDescent="0.25">
      <c r="A7" s="41" t="s">
        <v>19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15" s="9" customFormat="1" ht="22.5" customHeight="1" x14ac:dyDescent="0.25">
      <c r="A8" s="41" t="s">
        <v>20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5" s="9" customFormat="1" ht="9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12" customFormat="1" ht="120" customHeight="1" x14ac:dyDescent="0.2">
      <c r="A10" s="53" t="s">
        <v>12</v>
      </c>
      <c r="B10" s="54"/>
      <c r="C10" s="53" t="s">
        <v>18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4"/>
    </row>
    <row r="11" spans="1:15" s="5" customFormat="1" ht="22.5" customHeight="1" x14ac:dyDescent="0.25">
      <c r="A11" s="53" t="s">
        <v>13</v>
      </c>
      <c r="B11" s="54"/>
      <c r="C11" s="53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4"/>
    </row>
    <row r="12" spans="1:15" s="5" customFormat="1" ht="48" customHeight="1" x14ac:dyDescent="0.25">
      <c r="A12" s="63" t="s">
        <v>2</v>
      </c>
      <c r="B12" s="63" t="s">
        <v>14</v>
      </c>
      <c r="C12" s="45" t="s">
        <v>3</v>
      </c>
      <c r="D12" s="47" t="s">
        <v>0</v>
      </c>
      <c r="E12" s="42" t="s">
        <v>4</v>
      </c>
      <c r="F12" s="43"/>
      <c r="G12" s="43"/>
      <c r="H12" s="44"/>
      <c r="I12" s="57" t="s">
        <v>5</v>
      </c>
      <c r="J12" s="58"/>
      <c r="K12" s="59"/>
      <c r="L12" s="60" t="s">
        <v>6</v>
      </c>
      <c r="M12" s="61"/>
      <c r="N12" s="61"/>
      <c r="O12" s="62"/>
    </row>
    <row r="13" spans="1:15" s="5" customFormat="1" ht="195.75" customHeight="1" x14ac:dyDescent="0.25">
      <c r="A13" s="64"/>
      <c r="B13" s="64"/>
      <c r="C13" s="46"/>
      <c r="D13" s="48"/>
      <c r="E13" s="34" t="s">
        <v>26</v>
      </c>
      <c r="F13" s="39" t="s">
        <v>27</v>
      </c>
      <c r="G13" s="34" t="s">
        <v>28</v>
      </c>
      <c r="H13" s="13" t="s">
        <v>7</v>
      </c>
      <c r="I13" s="14" t="s">
        <v>22</v>
      </c>
      <c r="J13" s="15" t="s">
        <v>8</v>
      </c>
      <c r="K13" s="15" t="s">
        <v>23</v>
      </c>
      <c r="L13" s="15" t="s">
        <v>24</v>
      </c>
      <c r="M13" s="13" t="s">
        <v>9</v>
      </c>
      <c r="N13" s="13" t="s">
        <v>10</v>
      </c>
      <c r="O13" s="13" t="s">
        <v>11</v>
      </c>
    </row>
    <row r="14" spans="1:15" s="38" customFormat="1" ht="63" customHeight="1" x14ac:dyDescent="0.25">
      <c r="A14" s="36">
        <v>1</v>
      </c>
      <c r="B14" s="40" t="s">
        <v>30</v>
      </c>
      <c r="C14" s="37" t="s">
        <v>15</v>
      </c>
      <c r="D14" s="16">
        <v>4</v>
      </c>
      <c r="E14" s="17">
        <v>1289.95</v>
      </c>
      <c r="F14" s="18">
        <v>1239.17</v>
      </c>
      <c r="G14" s="17">
        <v>1299</v>
      </c>
      <c r="H14" s="19">
        <v>3</v>
      </c>
      <c r="I14" s="20">
        <f t="shared" ref="I14" si="0">AVERAGE(E14:G14)</f>
        <v>1276.04</v>
      </c>
      <c r="J14" s="21">
        <f t="shared" ref="J14" si="1">STDEV(E14:G14)</f>
        <v>32.249392242335325</v>
      </c>
      <c r="K14" s="22">
        <f t="shared" ref="K14" si="2">J14/I14</f>
        <v>2.5273026113864241E-2</v>
      </c>
      <c r="L14" s="23">
        <v>5104</v>
      </c>
      <c r="M14" s="24">
        <f t="shared" ref="M14" si="3">L14/D14</f>
        <v>1276</v>
      </c>
      <c r="N14" s="25">
        <f t="shared" ref="N14" si="4">ROUND(M14,2)</f>
        <v>1276</v>
      </c>
      <c r="O14" s="25">
        <f t="shared" ref="O14" si="5">N14*D14</f>
        <v>5104</v>
      </c>
    </row>
    <row r="15" spans="1:15" s="5" customFormat="1" ht="26.25" customHeight="1" x14ac:dyDescent="0.25">
      <c r="A15" s="26"/>
      <c r="B15" s="26"/>
      <c r="C15" s="26"/>
      <c r="D15" s="31">
        <f>SUM(D14:D14)</f>
        <v>4</v>
      </c>
      <c r="E15" s="26"/>
      <c r="F15" s="26"/>
      <c r="G15" s="26"/>
      <c r="H15" s="26"/>
      <c r="I15" s="27"/>
      <c r="J15" s="28"/>
      <c r="K15" s="28"/>
      <c r="L15" s="28"/>
      <c r="M15" s="28"/>
      <c r="N15" s="31"/>
      <c r="O15" s="35">
        <f>SUM(O14:O14)</f>
        <v>5104</v>
      </c>
    </row>
    <row r="16" spans="1:15" s="5" customFormat="1" ht="34.5" customHeight="1" x14ac:dyDescent="0.25">
      <c r="A16" s="26"/>
      <c r="B16" s="65" t="s">
        <v>25</v>
      </c>
      <c r="C16" s="65"/>
      <c r="D16" s="65"/>
      <c r="E16" s="65"/>
      <c r="F16" s="65"/>
      <c r="G16" s="65"/>
      <c r="H16" s="65"/>
      <c r="I16" s="65"/>
      <c r="J16" s="65"/>
      <c r="K16" s="65"/>
      <c r="L16" s="28"/>
      <c r="M16" s="28"/>
      <c r="N16" s="28"/>
      <c r="O16" s="27"/>
    </row>
    <row r="17" spans="1:16" s="29" customFormat="1" ht="59.25" customHeight="1" x14ac:dyDescent="0.25">
      <c r="A17" s="49" t="s">
        <v>17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1:16" s="29" customFormat="1" ht="23.2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</row>
    <row r="19" spans="1:16" s="29" customFormat="1" ht="25.5" customHeight="1" x14ac:dyDescent="0.25">
      <c r="A19" s="52" t="s">
        <v>29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33"/>
      <c r="P19" s="30"/>
    </row>
    <row r="20" spans="1:16" s="5" customFormat="1" ht="15" x14ac:dyDescent="0.25">
      <c r="A20" s="56"/>
      <c r="B20" s="56"/>
      <c r="D20" s="6"/>
      <c r="E20" s="6"/>
      <c r="F20" s="6"/>
      <c r="G20" s="6"/>
      <c r="H20" s="6"/>
      <c r="J20" s="56"/>
      <c r="K20" s="56"/>
    </row>
    <row r="21" spans="1:16" s="4" customFormat="1" ht="15" x14ac:dyDescent="0.25">
      <c r="A21" s="51" t="s">
        <v>21</v>
      </c>
      <c r="B21" s="51"/>
      <c r="C21" s="51"/>
      <c r="D21" s="51"/>
      <c r="E21" s="51"/>
      <c r="F21" s="51"/>
      <c r="G21" s="51"/>
      <c r="H21" s="7"/>
    </row>
    <row r="22" spans="1:16" s="4" customFormat="1" ht="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6" s="5" customFormat="1" ht="15" x14ac:dyDescent="0.25"/>
    <row r="24" spans="1:16" s="3" customFormat="1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</sheetData>
  <mergeCells count="22">
    <mergeCell ref="A17:O17"/>
    <mergeCell ref="L2:O2"/>
    <mergeCell ref="A21:G21"/>
    <mergeCell ref="A19:N19"/>
    <mergeCell ref="A11:B11"/>
    <mergeCell ref="C10:O10"/>
    <mergeCell ref="A20:B20"/>
    <mergeCell ref="J20:K20"/>
    <mergeCell ref="C11:O11"/>
    <mergeCell ref="I12:K12"/>
    <mergeCell ref="L12:O12"/>
    <mergeCell ref="A12:A13"/>
    <mergeCell ref="B12:B13"/>
    <mergeCell ref="B16:K16"/>
    <mergeCell ref="A4:O4"/>
    <mergeCell ref="A10:B10"/>
    <mergeCell ref="A6:O6"/>
    <mergeCell ref="E12:H12"/>
    <mergeCell ref="A7:O7"/>
    <mergeCell ref="A8:O8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2026-08-05T08:24:32Z</dcterms:modified>
</cp:coreProperties>
</file>