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Лист1!$A$1:$N$21</definedName>
  </definedNames>
  <calcPr calcId="162913" refMode="R1C1"/>
</workbook>
</file>

<file path=xl/calcChain.xml><?xml version="1.0" encoding="utf-8"?>
<calcChain xmlns="http://schemas.openxmlformats.org/spreadsheetml/2006/main">
  <c r="N8" i="1" l="1"/>
  <c r="G8" i="1"/>
  <c r="F8" i="1"/>
  <c r="E8" i="1"/>
  <c r="K6" i="1"/>
  <c r="L6" i="1" s="1"/>
  <c r="M6" i="1" s="1"/>
  <c r="N6" i="1" s="1"/>
  <c r="H6" i="1"/>
  <c r="I6" i="1" s="1"/>
  <c r="J6" i="1" s="1"/>
  <c r="K5" i="1"/>
  <c r="L5" i="1" s="1"/>
  <c r="M5" i="1" s="1"/>
  <c r="N5" i="1" s="1"/>
  <c r="H5" i="1"/>
  <c r="I5" i="1" s="1"/>
  <c r="J5" i="1" s="1"/>
  <c r="K7" i="1" l="1"/>
  <c r="L7" i="1" s="1"/>
  <c r="M7" i="1" s="1"/>
  <c r="N7" i="1" s="1"/>
  <c r="H7" i="1"/>
  <c r="I7" i="1" s="1"/>
  <c r="J7" i="1" s="1"/>
</calcChain>
</file>

<file path=xl/sharedStrings.xml><?xml version="1.0" encoding="utf-8"?>
<sst xmlns="http://schemas.openxmlformats.org/spreadsheetml/2006/main" count="32" uniqueCount="30">
  <si>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</si>
  <si>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</si>
  <si>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</si>
  <si>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</si>
  <si>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</si>
  <si>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</si>
  <si>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</si>
  <si>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</si>
  <si>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</si>
  <si>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</si>
  <si>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</si>
  <si>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</si>
  <si>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</si>
  <si>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</si>
  <si>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</si>
  <si>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</si>
  <si>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</si>
  <si>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</si>
  <si>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</si>
  <si>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</si>
  <si>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</si>
  <si>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</si>
  <si>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</si>
  <si>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</si>
  <si>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Налоксон 0,4мг/мл 1 мл № 10</t>
  </si>
  <si>
    <t>Бупивакаин 5 мг/мл 4 мл № 5</t>
  </si>
  <si>
    <t>Дроперидол 2,5 мг/мл 2 мл №10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</si>
  <si>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сумму2 999,00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</si>
  <si>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Старший инмпектор провизор ОМСМТи ИО</t>
  </si>
  <si>
    <t>О.В. Федорова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</si>
</sst>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selection activeCell="H15" sqref="H15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8"/>
      <c r="L1" s="68"/>
      <c r="M1" s="68"/>
      <c r="N1" s="68"/>
      <c r="O1" s="6"/>
    </row>
    <row r="2" spans="1:19" ht="39" customHeight="1" x14ac:dyDescent="0.25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"/>
    </row>
    <row r="3" spans="1:19" s="34" customFormat="1" ht="41.25" customHeight="1" x14ac:dyDescent="0.25">
      <c r="A3" s="70" t="s">
        <v>12</v>
      </c>
      <c r="B3" s="70" t="s">
        <v>0</v>
      </c>
      <c r="C3" s="72" t="s">
        <v>1</v>
      </c>
      <c r="D3" s="70" t="s">
        <v>2</v>
      </c>
      <c r="E3" s="74" t="s">
        <v>3</v>
      </c>
      <c r="F3" s="74"/>
      <c r="G3" s="74"/>
      <c r="H3" s="75" t="s">
        <v>9</v>
      </c>
      <c r="I3" s="75"/>
      <c r="J3" s="75"/>
      <c r="K3" s="74" t="s">
        <v>11</v>
      </c>
      <c r="L3" s="74"/>
      <c r="M3" s="74"/>
      <c r="N3" s="74"/>
      <c r="O3" s="33"/>
    </row>
    <row r="4" spans="1:19" s="34" customFormat="1" ht="139.5" customHeight="1" x14ac:dyDescent="0.25">
      <c r="A4" s="71"/>
      <c r="B4" s="71"/>
      <c r="C4" s="73"/>
      <c r="D4" s="7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2" customHeight="1" x14ac:dyDescent="0.25">
      <c r="A5" s="51">
        <v>1</v>
      </c>
      <c r="B5" s="51" t="s">
        <v>24</v>
      </c>
      <c r="C5" s="52" t="s">
        <v>19</v>
      </c>
      <c r="D5" s="78">
        <v>2</v>
      </c>
      <c r="E5" s="79">
        <v>270</v>
      </c>
      <c r="F5" s="79">
        <v>275</v>
      </c>
      <c r="G5" s="79">
        <v>280</v>
      </c>
      <c r="H5" s="76">
        <f t="shared" ref="H5:H6" si="0">AVERAGE(E5:G5)</f>
        <v>275</v>
      </c>
      <c r="I5" s="76">
        <f t="shared" ref="I5:I6" si="1">SQRT(((SUM((POWER(H5-E5,2)),(POWER(H5-F5,2)),(POWER(H5-G5,2))))/(COLUMNS(E5:G5)-1)))</f>
        <v>5</v>
      </c>
      <c r="J5" s="50">
        <f t="shared" ref="J5:J6" si="2">I5/H5*100</f>
        <v>1.8181818181818181</v>
      </c>
      <c r="K5" s="76">
        <f t="shared" ref="K5:K6" si="3">((D5/3)*(SUM(E5:G5)))</f>
        <v>550</v>
      </c>
      <c r="L5" s="76">
        <f t="shared" ref="L5:L6" si="4">K5/D5</f>
        <v>275</v>
      </c>
      <c r="M5" s="76">
        <f t="shared" ref="M5:M6" si="5">ROUND(L5,2)</f>
        <v>275</v>
      </c>
      <c r="N5" s="76">
        <f t="shared" ref="N5:N6" si="6">M5*D5</f>
        <v>550</v>
      </c>
      <c r="O5" s="33"/>
      <c r="P5" s="36"/>
    </row>
    <row r="6" spans="1:19" s="34" customFormat="1" ht="36" customHeight="1" x14ac:dyDescent="0.25">
      <c r="A6" s="51">
        <v>2</v>
      </c>
      <c r="B6" s="51" t="s">
        <v>25</v>
      </c>
      <c r="C6" s="52" t="s">
        <v>19</v>
      </c>
      <c r="D6" s="78">
        <v>3</v>
      </c>
      <c r="E6" s="79">
        <v>610</v>
      </c>
      <c r="F6" s="79">
        <v>615</v>
      </c>
      <c r="G6" s="79">
        <v>620</v>
      </c>
      <c r="H6" s="76">
        <f t="shared" si="0"/>
        <v>615</v>
      </c>
      <c r="I6" s="76">
        <f t="shared" si="1"/>
        <v>5</v>
      </c>
      <c r="J6" s="50">
        <f t="shared" si="2"/>
        <v>0.81300813008130091</v>
      </c>
      <c r="K6" s="76">
        <f t="shared" si="3"/>
        <v>1845</v>
      </c>
      <c r="L6" s="76">
        <f t="shared" si="4"/>
        <v>615</v>
      </c>
      <c r="M6" s="76">
        <f t="shared" si="5"/>
        <v>615</v>
      </c>
      <c r="N6" s="76">
        <f t="shared" si="6"/>
        <v>1845</v>
      </c>
      <c r="O6" s="33"/>
      <c r="P6" s="36"/>
    </row>
    <row r="7" spans="1:19" s="34" customFormat="1" ht="31.5" customHeight="1" x14ac:dyDescent="0.25">
      <c r="A7" s="45">
        <v>3</v>
      </c>
      <c r="B7" s="47" t="s">
        <v>26</v>
      </c>
      <c r="C7" s="46" t="s">
        <v>19</v>
      </c>
      <c r="D7" s="78">
        <v>2</v>
      </c>
      <c r="E7" s="48">
        <v>310</v>
      </c>
      <c r="F7" s="48">
        <v>315</v>
      </c>
      <c r="G7" s="48">
        <v>320</v>
      </c>
      <c r="H7" s="49">
        <f t="shared" ref="H7" si="7">AVERAGE(E7:G7)</f>
        <v>315</v>
      </c>
      <c r="I7" s="49">
        <f t="shared" ref="I7" si="8">SQRT(((SUM((POWER(H7-E7,2)),(POWER(H7-F7,2)),(POWER(H7-G7,2))))/(COLUMNS(E7:G7)-1)))</f>
        <v>5</v>
      </c>
      <c r="J7" s="50">
        <f t="shared" ref="J7" si="9">I7/H7*100</f>
        <v>1.5873015873015872</v>
      </c>
      <c r="K7" s="49">
        <f t="shared" ref="K7" si="10">((D7/3)*(SUM(E7:G7)))</f>
        <v>630</v>
      </c>
      <c r="L7" s="49">
        <f t="shared" ref="L7" si="11">K7/D7</f>
        <v>315</v>
      </c>
      <c r="M7" s="49">
        <f t="shared" ref="M7" si="12">ROUND(L7,2)</f>
        <v>315</v>
      </c>
      <c r="N7" s="49">
        <f t="shared" ref="N7" si="13">M7*D7</f>
        <v>630</v>
      </c>
      <c r="O7" s="33"/>
      <c r="P7" s="36"/>
    </row>
    <row r="8" spans="1:19" s="34" customFormat="1" ht="29.25" customHeight="1" x14ac:dyDescent="0.25">
      <c r="A8" s="35"/>
      <c r="B8" s="38" t="s">
        <v>17</v>
      </c>
      <c r="C8" s="35"/>
      <c r="D8" s="35"/>
      <c r="E8" s="43">
        <f>E7*D7+E6*D6+E5*D5</f>
        <v>2990</v>
      </c>
      <c r="F8" s="43">
        <f>F7*D7+F6*D6+F5*D5</f>
        <v>3025</v>
      </c>
      <c r="G8" s="42">
        <f>G7*D7+G6*D6+G5*D5</f>
        <v>3060</v>
      </c>
      <c r="H8" s="37"/>
      <c r="I8" s="37"/>
      <c r="J8" s="37"/>
      <c r="K8" s="37"/>
      <c r="L8" s="64" t="s">
        <v>14</v>
      </c>
      <c r="M8" s="65"/>
      <c r="N8" s="77">
        <f>SUM(N5:N7)</f>
        <v>3025</v>
      </c>
      <c r="O8" s="33"/>
      <c r="P8" s="36"/>
      <c r="Q8" s="36"/>
      <c r="R8" s="36"/>
      <c r="S8" s="36"/>
    </row>
    <row r="9" spans="1:19" s="2" customFormat="1" ht="3.75" hidden="1" customHeight="1" x14ac:dyDescent="0.25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</row>
    <row r="10" spans="1:19" customFormat="1" ht="6.75" hidden="1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3"/>
      <c r="L10" s="63"/>
      <c r="M10" s="63"/>
      <c r="N10" s="63"/>
    </row>
    <row r="11" spans="1:19" customFormat="1" ht="9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2"/>
    </row>
    <row r="12" spans="1:19" s="30" customFormat="1" ht="81.75" customHeight="1" x14ac:dyDescent="0.25">
      <c r="A12" s="55" t="s">
        <v>27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19" ht="2.25" hidden="1" customHeight="1" x14ac:dyDescent="0.25">
      <c r="A13" s="53" t="s">
        <v>16</v>
      </c>
      <c r="B13" s="53"/>
      <c r="C13" s="53"/>
      <c r="D13" s="53"/>
      <c r="E13" s="53"/>
      <c r="F13" s="53"/>
      <c r="G13" s="53"/>
      <c r="H13" s="54"/>
      <c r="I13" s="54"/>
      <c r="J13" s="54"/>
      <c r="K13" s="54"/>
      <c r="L13" s="54"/>
      <c r="M13" s="54"/>
      <c r="N13" s="54"/>
      <c r="O13" s="6"/>
    </row>
    <row r="14" spans="1:19" s="2" customFormat="1" ht="15" customHeight="1" x14ac:dyDescent="0.25">
      <c r="A14" s="57" t="s">
        <v>13</v>
      </c>
      <c r="B14" s="57"/>
      <c r="C14" s="5"/>
      <c r="D14" s="3" t="s">
        <v>28</v>
      </c>
      <c r="E14" s="3"/>
      <c r="F14" s="3"/>
      <c r="J14" s="1"/>
      <c r="K14" s="1"/>
      <c r="L14" s="1"/>
      <c r="M14" s="1"/>
      <c r="N14" s="1"/>
      <c r="O14" s="4"/>
    </row>
    <row r="15" spans="1:19" s="1" customFormat="1" ht="15.75" customHeight="1" x14ac:dyDescent="0.25">
      <c r="A15" s="5"/>
      <c r="B15" s="5"/>
      <c r="C15" s="5"/>
      <c r="D15" s="58" t="s">
        <v>8</v>
      </c>
      <c r="E15" s="58"/>
      <c r="F15" s="58"/>
      <c r="G15" s="22"/>
      <c r="H15" s="3" t="s">
        <v>29</v>
      </c>
    </row>
    <row r="16" spans="1:19" s="4" customFormat="1" ht="12.75" customHeight="1" x14ac:dyDescent="0.25">
      <c r="A16" s="59"/>
      <c r="B16" s="59"/>
      <c r="C16" s="23"/>
      <c r="D16" s="2"/>
      <c r="E16" s="2"/>
      <c r="F16" s="2"/>
      <c r="G16" s="24"/>
      <c r="H16" s="25"/>
    </row>
    <row r="17" spans="1:15" ht="15.75" x14ac:dyDescent="0.25">
      <c r="A17" s="1"/>
      <c r="B17" s="1"/>
      <c r="C17" s="1"/>
      <c r="D17" s="3"/>
      <c r="E17" s="3"/>
      <c r="F17" s="3"/>
      <c r="G17" s="3"/>
      <c r="H17" s="3"/>
      <c r="I17" s="1"/>
      <c r="J17" s="1"/>
      <c r="K17" s="26"/>
      <c r="L17" s="1"/>
      <c r="M17" s="1"/>
      <c r="N17" s="1"/>
      <c r="O17" s="11"/>
    </row>
    <row r="18" spans="1:15" ht="29.25" customHeight="1" x14ac:dyDescent="0.25">
      <c r="A18" s="60"/>
      <c r="B18" s="61"/>
      <c r="C18" s="61"/>
      <c r="D18" s="27"/>
      <c r="E18" s="3"/>
      <c r="F18" s="28"/>
      <c r="G18" s="44"/>
      <c r="H18" s="29"/>
      <c r="I18" s="25"/>
      <c r="J18" s="4"/>
      <c r="K18" s="4"/>
      <c r="L18" s="4"/>
      <c r="M18" s="4"/>
      <c r="N18" s="4"/>
      <c r="O18" s="6"/>
    </row>
    <row r="19" spans="1:15" ht="18.75" customHeight="1" x14ac:dyDescent="0.25">
      <c r="A19" s="15"/>
      <c r="B19" s="15"/>
      <c r="C19" s="15"/>
      <c r="D19" s="12"/>
      <c r="E19" s="15"/>
      <c r="F19" s="16"/>
      <c r="G19" s="9"/>
      <c r="H19" s="10"/>
      <c r="I19" s="11"/>
      <c r="J19" s="11"/>
      <c r="K19" s="11"/>
      <c r="L19" s="11"/>
      <c r="M19" s="11"/>
      <c r="N19" s="11"/>
      <c r="O19" s="11"/>
    </row>
    <row r="20" spans="1:15" ht="15.75" x14ac:dyDescent="0.25">
      <c r="A20" s="56"/>
      <c r="B20" s="56"/>
      <c r="C20" s="14"/>
      <c r="D20" s="14"/>
      <c r="E20" s="14"/>
      <c r="F20" s="14"/>
      <c r="G20" s="17"/>
      <c r="H20" s="14"/>
      <c r="I20" s="6"/>
      <c r="J20" s="6"/>
      <c r="K20" s="6"/>
      <c r="L20" s="6"/>
      <c r="M20" s="6"/>
      <c r="N20" s="6"/>
      <c r="O20" s="11"/>
    </row>
    <row r="21" spans="1:15" ht="15.75" x14ac:dyDescent="0.25">
      <c r="A21" s="56"/>
      <c r="B21" s="56"/>
      <c r="C21" s="14"/>
      <c r="D21" s="14"/>
      <c r="E21" s="14"/>
      <c r="F21" s="14"/>
      <c r="G21" s="13"/>
      <c r="H21" s="14"/>
      <c r="I21" s="6"/>
      <c r="J21" s="6"/>
      <c r="K21" s="6"/>
      <c r="L21" s="6"/>
      <c r="M21" s="6"/>
      <c r="N21" s="6"/>
    </row>
    <row r="22" spans="1:15" x14ac:dyDescent="0.25">
      <c r="A22" s="10"/>
      <c r="B22" s="10"/>
      <c r="C22" s="10"/>
      <c r="D22" s="10"/>
      <c r="E22" s="10"/>
      <c r="F22" s="10"/>
      <c r="G22" s="18"/>
      <c r="H22" s="14"/>
      <c r="I22" s="6"/>
      <c r="J22" s="6"/>
      <c r="K22" s="6"/>
      <c r="L22" s="6"/>
      <c r="M22" s="6"/>
      <c r="N22" s="6"/>
    </row>
    <row r="23" spans="1:15" x14ac:dyDescent="0.25">
      <c r="A23" s="19"/>
      <c r="B23" s="19"/>
      <c r="C23" s="19"/>
      <c r="D23" s="19"/>
      <c r="E23" s="19"/>
      <c r="F23" s="19"/>
      <c r="G23" s="20"/>
      <c r="H23" s="19"/>
    </row>
  </sheetData>
  <mergeCells count="20">
    <mergeCell ref="A10:N10"/>
    <mergeCell ref="L8:M8"/>
    <mergeCell ref="A9:O9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3:N13"/>
    <mergeCell ref="A12:O12"/>
    <mergeCell ref="A20:B20"/>
    <mergeCell ref="A21:B21"/>
    <mergeCell ref="A14:B14"/>
    <mergeCell ref="D15:F15"/>
    <mergeCell ref="A16:B16"/>
    <mergeCell ref="A18:C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2026-08-07T11:00:21Z</dcterms:modified>
</cp:coreProperties>
</file>